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kuphall\Downloads\"/>
    </mc:Choice>
  </mc:AlternateContent>
  <bookViews>
    <workbookView xWindow="0" yWindow="180" windowWidth="19155" windowHeight="8415" activeTab="4"/>
  </bookViews>
  <sheets>
    <sheet name="Fund Detail Worksheet" sheetId="1" r:id="rId1"/>
    <sheet name="Batch Submitter" sheetId="6" state="hidden" r:id="rId2"/>
    <sheet name="Add Class Category" sheetId="8" state="hidden" r:id="rId3"/>
    <sheet name="Preview URL List" sheetId="5" state="hidden" r:id="rId4"/>
    <sheet name="Publish URL List" sheetId="4" r:id="rId5"/>
  </sheets>
  <calcPr calcId="152511"/>
</workbook>
</file>

<file path=xl/calcChain.xml><?xml version="1.0" encoding="utf-8"?>
<calcChain xmlns="http://schemas.openxmlformats.org/spreadsheetml/2006/main">
  <c r="A3" i="6" l="1"/>
  <c r="B3" i="6"/>
  <c r="C3" i="6"/>
  <c r="B3" i="8" s="1"/>
  <c r="F3" i="6"/>
  <c r="G3" i="6"/>
  <c r="A4" i="6"/>
  <c r="B4" i="6"/>
  <c r="C4" i="6"/>
  <c r="B4" i="8" s="1"/>
  <c r="F4" i="6"/>
  <c r="G4" i="6"/>
  <c r="C4" i="8"/>
  <c r="C3" i="8"/>
  <c r="C6" i="4"/>
  <c r="C11" i="4" s="1"/>
  <c r="B6" i="4"/>
  <c r="B11" i="5"/>
  <c r="B12" i="5"/>
  <c r="B13" i="5"/>
  <c r="B14" i="5"/>
  <c r="B22" i="5"/>
  <c r="B23" i="5"/>
  <c r="B15" i="5"/>
  <c r="B16" i="5"/>
  <c r="B17" i="5"/>
  <c r="B18" i="5"/>
  <c r="B19" i="5"/>
  <c r="B20" i="5"/>
  <c r="B21" i="5"/>
  <c r="B6" i="5"/>
  <c r="B11" i="4"/>
  <c r="B12" i="4"/>
  <c r="C2" i="8"/>
  <c r="F2" i="6"/>
  <c r="G2" i="6"/>
  <c r="C2" i="6"/>
  <c r="B2" i="8" s="1"/>
  <c r="B2" i="6"/>
  <c r="A2" i="6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10" i="5"/>
  <c r="C6" i="5"/>
  <c r="C22" i="5" s="1"/>
  <c r="B10" i="4"/>
  <c r="C10" i="4" l="1"/>
  <c r="C14" i="5"/>
  <c r="C13" i="5"/>
  <c r="C12" i="5"/>
  <c r="C11" i="5"/>
  <c r="C52" i="5"/>
  <c r="C48" i="5"/>
  <c r="C33" i="5"/>
  <c r="C21" i="5"/>
  <c r="C20" i="5"/>
  <c r="C19" i="5"/>
  <c r="C18" i="5"/>
  <c r="C17" i="5"/>
  <c r="C16" i="5"/>
  <c r="C15" i="5"/>
  <c r="C23" i="5"/>
  <c r="C54" i="5"/>
  <c r="C27" i="5"/>
  <c r="C38" i="5"/>
  <c r="C55" i="5"/>
  <c r="C31" i="5"/>
  <c r="C29" i="5"/>
  <c r="C10" i="5"/>
  <c r="C59" i="5"/>
  <c r="C24" i="5"/>
  <c r="C30" i="5"/>
  <c r="C35" i="5"/>
  <c r="C39" i="5"/>
  <c r="C49" i="5"/>
  <c r="C42" i="5"/>
  <c r="C37" i="5"/>
  <c r="C57" i="5"/>
  <c r="C50" i="5"/>
  <c r="C32" i="5"/>
  <c r="C46" i="5"/>
  <c r="C58" i="5"/>
  <c r="C25" i="5"/>
  <c r="C56" i="5"/>
  <c r="C47" i="5"/>
  <c r="C51" i="5"/>
  <c r="C41" i="5"/>
  <c r="C26" i="5"/>
  <c r="C43" i="5"/>
  <c r="C44" i="5"/>
  <c r="C28" i="5"/>
  <c r="C40" i="5"/>
  <c r="C34" i="5"/>
  <c r="C53" i="5"/>
  <c r="C36" i="5"/>
  <c r="C45" i="5"/>
  <c r="C12" i="4"/>
</calcChain>
</file>

<file path=xl/sharedStrings.xml><?xml version="1.0" encoding="utf-8"?>
<sst xmlns="http://schemas.openxmlformats.org/spreadsheetml/2006/main" count="147" uniqueCount="98">
  <si>
    <t>Fund Detail Worksheet</t>
  </si>
  <si>
    <t>Please contact support@mobular.com for assistance</t>
  </si>
  <si>
    <t>EX: Global Fund Class A</t>
  </si>
  <si>
    <t>GlobalFund</t>
  </si>
  <si>
    <t>FUND COMPLEX NAME</t>
  </si>
  <si>
    <t>EX: XYZ Funds</t>
  </si>
  <si>
    <t xml:space="preserve">Sub Domain </t>
  </si>
  <si>
    <t>From 3.2 Discovery Worksheet</t>
  </si>
  <si>
    <t>FUND DOCUMENTS PAGE (COVER)</t>
  </si>
  <si>
    <t xml:space="preserve">INDIVIDUAL FUND NAME
</t>
  </si>
  <si>
    <t>URL</t>
  </si>
  <si>
    <t>TEXT</t>
  </si>
  <si>
    <t>Preview URL List</t>
  </si>
  <si>
    <t>Publish URL List</t>
  </si>
  <si>
    <t>Primary Workbench</t>
  </si>
  <si>
    <t>merrill</t>
  </si>
  <si>
    <t>CLASS/CONTRACT ID 1</t>
  </si>
  <si>
    <t>CLASS/CONTRACT ID 2</t>
  </si>
  <si>
    <t>CLASS/CONTRACT ID 3</t>
  </si>
  <si>
    <t>CLASS/CONTRACT ID 4</t>
  </si>
  <si>
    <t>CLASS/CONTRACT ID 5</t>
  </si>
  <si>
    <t>CLASS/CONTRACT ID 6</t>
  </si>
  <si>
    <t>CLASS/CONTRACT ID 7</t>
  </si>
  <si>
    <t>CLASS/CONTRACT ID 8</t>
  </si>
  <si>
    <t>CLASS/CONTRACT ID 9</t>
  </si>
  <si>
    <t>CLASS/CONTRACT ID 10</t>
  </si>
  <si>
    <t>CLASS/CONTRACT ID 11</t>
  </si>
  <si>
    <t>CLASS/CONTRACT ID 12</t>
  </si>
  <si>
    <t>EX: GlobalFunds</t>
  </si>
  <si>
    <t>EX: C123456789</t>
  </si>
  <si>
    <t>EX: Class A, Agency Shares</t>
  </si>
  <si>
    <t>EX XBRL Only; Summary Pro/XBRL</t>
  </si>
  <si>
    <r>
      <t xml:space="preserve">CENTRAL INDEX KEY (CIK)
</t>
    </r>
    <r>
      <rPr>
        <i/>
        <sz val="10"/>
        <color indexed="8"/>
        <rFont val="Calibri"/>
        <family val="2"/>
      </rPr>
      <t>(Enter CIK of Fund)</t>
    </r>
  </si>
  <si>
    <r>
      <t xml:space="preserve">Series ID
</t>
    </r>
    <r>
      <rPr>
        <i/>
        <sz val="10"/>
        <color indexed="8"/>
        <rFont val="Calibri"/>
        <family val="2"/>
      </rPr>
      <t>(Enter Series ID of Fund. This will be used in the URL of the Fund Site if an Optional Identifier is not listed.)</t>
    </r>
  </si>
  <si>
    <r>
      <t xml:space="preserve">FUND UNIQUE IDENTIFIER
</t>
    </r>
    <r>
      <rPr>
        <i/>
        <sz val="8"/>
        <color indexed="8"/>
        <rFont val="Calibri"/>
        <family val="2"/>
      </rPr>
      <t>(Enter a Unique Identifier or an associated CUSIP for the Fund)</t>
    </r>
  </si>
  <si>
    <r>
      <t xml:space="preserve">XBRL Options
</t>
    </r>
    <r>
      <rPr>
        <i/>
        <sz val="10"/>
        <color indexed="8"/>
        <rFont val="Calibri"/>
        <family val="2"/>
      </rPr>
      <t>(Optional for XBRL Capable Sites Only - Enter any notes here regarding XBRL requirements.)</t>
    </r>
  </si>
  <si>
    <r>
      <t xml:space="preserve">OPTIONAL SITE IDENTIFIER/URL PATH
</t>
    </r>
    <r>
      <rPr>
        <i/>
        <sz val="10"/>
        <color indexed="8"/>
        <rFont val="Calibri"/>
        <family val="2"/>
      </rPr>
      <t>(OPTIONAL - Enter a contiguous identifier (e.g. TICKER or Short Name) to be utilized for the Fund's UR. No Spaces, No Special Characters.)</t>
    </r>
  </si>
  <si>
    <r>
      <t xml:space="preserve">WEB PUBLISH DATE
</t>
    </r>
    <r>
      <rPr>
        <i/>
        <sz val="10"/>
        <color indexed="8"/>
        <rFont val="Calibri"/>
        <family val="2"/>
      </rPr>
      <t>(Enter the date the fund's documents MUST be displayed on the public microsite)</t>
    </r>
  </si>
  <si>
    <r>
      <t xml:space="preserve">DOCUMENT CENTER TAG
</t>
    </r>
    <r>
      <rPr>
        <i/>
        <sz val="10"/>
        <color indexed="8"/>
        <rFont val="Calibri"/>
        <family val="2"/>
      </rPr>
      <t>(FOR DOCUMENT CENTERS ONLY - Enter a valid Document Center TAG for the Site)</t>
    </r>
  </si>
  <si>
    <r>
      <t xml:space="preserve">CLASS/CONTRACT NAME 12
</t>
    </r>
    <r>
      <rPr>
        <i/>
        <sz val="10"/>
        <color indexed="8"/>
        <rFont val="Calibri"/>
        <family val="2"/>
      </rPr>
      <t>(OPTIONAL - For Each Class/Contract ID, Type associated Class Name)</t>
    </r>
  </si>
  <si>
    <r>
      <t xml:space="preserve">CLASS/CONTRACT NAME 8
</t>
    </r>
    <r>
      <rPr>
        <i/>
        <sz val="10"/>
        <color indexed="8"/>
        <rFont val="Calibri"/>
        <family val="2"/>
      </rPr>
      <t>(OPTIONAL - For Each Class/Contract ID, Type associated Class Name)</t>
    </r>
  </si>
  <si>
    <r>
      <t xml:space="preserve">CLASS/CONTRACT ID 9
</t>
    </r>
    <r>
      <rPr>
        <i/>
        <sz val="10"/>
        <color indexed="8"/>
        <rFont val="Calibri"/>
        <family val="2"/>
      </rPr>
      <t>(Enter each ID Type which will be represented by this Fund Microsite)</t>
    </r>
  </si>
  <si>
    <r>
      <t xml:space="preserve">CLASS/CONTRACT NAME 9
</t>
    </r>
    <r>
      <rPr>
        <i/>
        <sz val="10"/>
        <color indexed="8"/>
        <rFont val="Calibri"/>
        <family val="2"/>
      </rPr>
      <t>(OPTIONAL - For Each Class/Contract ID, Type associated Class Name)</t>
    </r>
  </si>
  <si>
    <r>
      <t xml:space="preserve">CLASS/CONTRACT ID 10
</t>
    </r>
    <r>
      <rPr>
        <i/>
        <sz val="10"/>
        <color indexed="8"/>
        <rFont val="Calibri"/>
        <family val="2"/>
      </rPr>
      <t>(Enter each ID Type which will be represented by this Fund Microsite)</t>
    </r>
  </si>
  <si>
    <r>
      <t xml:space="preserve">CLASS/CONTRACT NAME 10
</t>
    </r>
    <r>
      <rPr>
        <i/>
        <sz val="10"/>
        <color indexed="8"/>
        <rFont val="Calibri"/>
        <family val="2"/>
      </rPr>
      <t>(OPTIONAL - For Each Class/Contract ID, Type associated Class Name)</t>
    </r>
  </si>
  <si>
    <r>
      <t xml:space="preserve">CLASS/CONTRACT ID 11
</t>
    </r>
    <r>
      <rPr>
        <i/>
        <sz val="10"/>
        <color indexed="8"/>
        <rFont val="Calibri"/>
        <family val="2"/>
      </rPr>
      <t>(Enter each ID Type which will be represented by this Fund Microsite)</t>
    </r>
  </si>
  <si>
    <r>
      <t xml:space="preserve">CLASS/CONTRACT NAME 11
</t>
    </r>
    <r>
      <rPr>
        <i/>
        <sz val="10"/>
        <color indexed="8"/>
        <rFont val="Calibri"/>
        <family val="2"/>
      </rPr>
      <t>(OPTIONAL - For Each Class/Contract ID, Type associated Class Name)</t>
    </r>
  </si>
  <si>
    <r>
      <t xml:space="preserve">CLASS/CONTRACT ID 12
</t>
    </r>
    <r>
      <rPr>
        <i/>
        <sz val="10"/>
        <color indexed="8"/>
        <rFont val="Calibri"/>
        <family val="2"/>
      </rPr>
      <t>(Enter each ID Type which will be represented by this Fund Microsite)</t>
    </r>
  </si>
  <si>
    <r>
      <t xml:space="preserve">CLASS/CONTRACT ID 1
</t>
    </r>
    <r>
      <rPr>
        <i/>
        <sz val="10"/>
        <color indexed="8"/>
        <rFont val="Calibri"/>
        <family val="2"/>
      </rPr>
      <t>(Enter each Class/Contract ID which will be represented by this Fund Microsite)</t>
    </r>
  </si>
  <si>
    <r>
      <t xml:space="preserve">CLASS/CONTRACT NAME 1
</t>
    </r>
    <r>
      <rPr>
        <i/>
        <sz val="10"/>
        <color indexed="8"/>
        <rFont val="Calibri"/>
        <family val="2"/>
      </rPr>
      <t>(OPTIONAL - For Each Class/Contract ID, Type associated Class Name)</t>
    </r>
  </si>
  <si>
    <r>
      <t xml:space="preserve">CLASS/CONTRACT ID 2
</t>
    </r>
    <r>
      <rPr>
        <i/>
        <sz val="10"/>
        <color indexed="8"/>
        <rFont val="Calibri"/>
        <family val="2"/>
      </rPr>
      <t>(Enter each ID Type which will be represented by this Fund Microsite)</t>
    </r>
  </si>
  <si>
    <r>
      <t xml:space="preserve">CLASS/CONTRACT NAME 2
</t>
    </r>
    <r>
      <rPr>
        <i/>
        <sz val="10"/>
        <color indexed="8"/>
        <rFont val="Calibri"/>
        <family val="2"/>
      </rPr>
      <t>(OPTIONAL - For Each Class/Contract ID, Type associated Class Name)</t>
    </r>
  </si>
  <si>
    <r>
      <t xml:space="preserve">CLASS/CONTRACT ID 3
</t>
    </r>
    <r>
      <rPr>
        <i/>
        <sz val="10"/>
        <color indexed="8"/>
        <rFont val="Calibri"/>
        <family val="2"/>
      </rPr>
      <t>(Enter each ID Type which will be represented by this Fund Microsite)</t>
    </r>
  </si>
  <si>
    <r>
      <t xml:space="preserve">CLASS/CONTRACT NAME 3
</t>
    </r>
    <r>
      <rPr>
        <i/>
        <sz val="10"/>
        <color indexed="8"/>
        <rFont val="Calibri"/>
        <family val="2"/>
      </rPr>
      <t>(OPTIONAL - For Each Class/Contract ID, Type associated Class Name)</t>
    </r>
  </si>
  <si>
    <r>
      <t xml:space="preserve">CLASS/CONTRACT ID 4
</t>
    </r>
    <r>
      <rPr>
        <i/>
        <sz val="10"/>
        <color indexed="8"/>
        <rFont val="Calibri"/>
        <family val="2"/>
      </rPr>
      <t>(Enter each ID Type which will be represented by this Fund Microsite)</t>
    </r>
  </si>
  <si>
    <r>
      <t xml:space="preserve">CLASS/CONTRACT NAME 4
</t>
    </r>
    <r>
      <rPr>
        <i/>
        <sz val="10"/>
        <color indexed="8"/>
        <rFont val="Calibri"/>
        <family val="2"/>
      </rPr>
      <t>(OPTIONAL - For Each Class/Contract ID, Type associated Class Name)</t>
    </r>
  </si>
  <si>
    <r>
      <t xml:space="preserve">CLASS/CONTRACT ID 5
</t>
    </r>
    <r>
      <rPr>
        <i/>
        <sz val="10"/>
        <color indexed="8"/>
        <rFont val="Calibri"/>
        <family val="2"/>
      </rPr>
      <t>(Enter each ID Type which will be represented by this Fund Microsite)</t>
    </r>
  </si>
  <si>
    <r>
      <t xml:space="preserve">CLASS/CONTRACT NAME 5
</t>
    </r>
    <r>
      <rPr>
        <i/>
        <sz val="10"/>
        <color indexed="8"/>
        <rFont val="Calibri"/>
        <family val="2"/>
      </rPr>
      <t>(OPTIONAL - For Each Class/Contract ID, Type associated Class Name)</t>
    </r>
  </si>
  <si>
    <r>
      <t xml:space="preserve">CLASS/CONTRACT ID 6
</t>
    </r>
    <r>
      <rPr>
        <i/>
        <sz val="10"/>
        <color indexed="8"/>
        <rFont val="Calibri"/>
        <family val="2"/>
      </rPr>
      <t>(Enter each ID Type which will be represented by this Fund Microsite)</t>
    </r>
  </si>
  <si>
    <r>
      <t xml:space="preserve">CLASS/CONTRACT NAME 6
</t>
    </r>
    <r>
      <rPr>
        <i/>
        <sz val="10"/>
        <color indexed="8"/>
        <rFont val="Calibri"/>
        <family val="2"/>
      </rPr>
      <t>(OPTIONAL - For Each Class/Contract ID, Type associated Class Name)</t>
    </r>
  </si>
  <si>
    <r>
      <t xml:space="preserve">CLASS/CONTRACT ID 7
</t>
    </r>
    <r>
      <rPr>
        <i/>
        <sz val="10"/>
        <color indexed="8"/>
        <rFont val="Calibri"/>
        <family val="2"/>
      </rPr>
      <t>(Enter each ID Type which will be represented by this Fund Microsite)</t>
    </r>
  </si>
  <si>
    <r>
      <t xml:space="preserve">CLASS/CONTRACT NAME 7
</t>
    </r>
    <r>
      <rPr>
        <i/>
        <sz val="10"/>
        <color indexed="8"/>
        <rFont val="Calibri"/>
        <family val="2"/>
      </rPr>
      <t>(OPTIONAL - For Each Class/Contract ID, Type associated Class Name)</t>
    </r>
  </si>
  <si>
    <r>
      <t xml:space="preserve">CLASS/CONTRACT ID 8
</t>
    </r>
    <r>
      <rPr>
        <i/>
        <sz val="10"/>
        <color indexed="8"/>
        <rFont val="Calibri"/>
        <family val="2"/>
      </rPr>
      <t>(Enter each ID Type which will be represented by this Fund Microsite)</t>
    </r>
  </si>
  <si>
    <t>url</t>
  </si>
  <si>
    <t>title</t>
  </si>
  <si>
    <t>description</t>
  </si>
  <si>
    <t>template</t>
  </si>
  <si>
    <t>approved</t>
  </si>
  <si>
    <t>tagset</t>
  </si>
  <si>
    <t>queryset</t>
  </si>
  <si>
    <t>querygroup</t>
  </si>
  <si>
    <t>true</t>
  </si>
  <si>
    <t>query_group_xbrl_site</t>
  </si>
  <si>
    <t>add_class_category</t>
  </si>
  <si>
    <t>rule</t>
  </si>
  <si>
    <t>class_category_name</t>
  </si>
  <si>
    <t>contract_id</t>
  </si>
  <si>
    <t>URL XBRL Site</t>
  </si>
  <si>
    <r>
      <t xml:space="preserve">INDIVIDUAL FUND NAME
</t>
    </r>
    <r>
      <rPr>
        <i/>
        <sz val="8"/>
        <color indexed="8"/>
        <rFont val="Calibri"/>
        <family val="2"/>
        <scheme val="minor"/>
      </rPr>
      <t>(Enter the EXACT name you wish to be displayed on the title of the microsite)</t>
    </r>
  </si>
  <si>
    <r>
      <t xml:space="preserve">Please contact </t>
    </r>
    <r>
      <rPr>
        <b/>
        <sz val="11"/>
        <color indexed="8"/>
        <rFont val="Calibri"/>
        <family val="2"/>
      </rPr>
      <t>support@mobular.com</t>
    </r>
    <r>
      <rPr>
        <sz val="11"/>
        <color indexed="8"/>
        <rFont val="Calibri"/>
        <family val="2"/>
      </rPr>
      <t xml:space="preserve"> for assistance</t>
    </r>
  </si>
  <si>
    <t>Perritt Mutual Funds</t>
  </si>
  <si>
    <t>perrittmutualfunds</t>
  </si>
  <si>
    <t>Perritt MicroCap Opportunities Fund</t>
  </si>
  <si>
    <t>0001286087</t>
  </si>
  <si>
    <t>S000000859</t>
  </si>
  <si>
    <t>S000000860</t>
  </si>
  <si>
    <t>XBRL Only</t>
  </si>
  <si>
    <t>C000002474</t>
  </si>
  <si>
    <t>2011 Single Unbranded Master Template</t>
  </si>
  <si>
    <t>2012 Single Unbranded Master Template</t>
  </si>
  <si>
    <t>S000039929</t>
  </si>
  <si>
    <t>C000123834</t>
  </si>
  <si>
    <t>Investor Class</t>
  </si>
  <si>
    <r>
      <t xml:space="preserve">Perritt </t>
    </r>
    <r>
      <rPr>
        <b/>
        <sz val="11"/>
        <rFont val="Calibri"/>
        <family val="2"/>
        <scheme val="minor"/>
      </rPr>
      <t xml:space="preserve">Ultra MicroCap </t>
    </r>
    <r>
      <rPr>
        <b/>
        <sz val="11"/>
        <color indexed="8"/>
        <rFont val="Calibri"/>
        <family val="2"/>
        <scheme val="minor"/>
      </rPr>
      <t>Fund</t>
    </r>
  </si>
  <si>
    <t xml:space="preserve">Perritt Low Priced Stock Fund </t>
  </si>
  <si>
    <t>S000044271</t>
  </si>
  <si>
    <t>C000137918</t>
  </si>
  <si>
    <t>2013 Single Unbranded Master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</si>
</sst>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2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6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i/>
      <sz val="8"/>
      <color indexed="8"/>
      <name val="Calibri"/>
      <family val="2"/>
    </font>
    <font>
      <i/>
      <sz val="10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i/>
      <sz val="8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6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thick">
        <color indexed="57"/>
      </bottom>
      <diagonal/>
    </border>
    <border>
      <left/>
      <right style="medium">
        <color indexed="57"/>
      </right>
      <top style="medium">
        <color indexed="57"/>
      </top>
      <bottom style="thick">
        <color indexed="57"/>
      </bottom>
      <diagonal/>
    </border>
    <border>
      <left style="medium">
        <color indexed="57"/>
      </left>
      <right style="medium">
        <color indexed="57"/>
      </right>
      <top/>
      <bottom style="medium">
        <color indexed="57"/>
      </bottom>
      <diagonal/>
    </border>
    <border>
      <left/>
      <right style="medium">
        <color indexed="57"/>
      </right>
      <top/>
      <bottom style="medium">
        <color indexed="5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7"/>
      </left>
      <right style="medium">
        <color indexed="57"/>
      </right>
      <top/>
      <bottom/>
      <diagonal/>
    </border>
    <border>
      <left/>
      <right style="medium">
        <color indexed="57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7"/>
      </left>
      <right/>
      <top style="medium">
        <color indexed="57"/>
      </top>
      <bottom style="thick">
        <color indexed="5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339966"/>
      </left>
      <right style="medium">
        <color rgb="FF339966"/>
      </right>
      <top style="medium">
        <color rgb="FF339966"/>
      </top>
      <bottom style="medium">
        <color rgb="FF339966"/>
      </bottom>
      <diagonal/>
    </border>
    <border>
      <left style="medium">
        <color rgb="FF339966"/>
      </left>
      <right style="medium">
        <color rgb="FF339966"/>
      </right>
      <top/>
      <bottom style="medium">
        <color rgb="FF339966"/>
      </bottom>
      <diagonal/>
    </border>
    <border>
      <left/>
      <right style="medium">
        <color rgb="FF339966"/>
      </right>
      <top/>
      <bottom style="medium">
        <color rgb="FF339966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339966"/>
      </left>
      <right/>
      <top/>
      <bottom style="medium">
        <color rgb="FF339966"/>
      </bottom>
      <diagonal/>
    </border>
    <border>
      <left/>
      <right/>
      <top/>
      <bottom style="medium">
        <color rgb="FF339966"/>
      </bottom>
      <diagonal/>
    </border>
    <border>
      <left style="medium">
        <color rgb="FF339966"/>
      </left>
      <right/>
      <top style="medium">
        <color rgb="FF339966"/>
      </top>
      <bottom style="medium">
        <color rgb="FF339966"/>
      </bottom>
      <diagonal/>
    </border>
    <border>
      <left/>
      <right style="medium">
        <color rgb="FF339966"/>
      </right>
      <top style="medium">
        <color rgb="FF339966"/>
      </top>
      <bottom style="medium">
        <color rgb="FF339966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64">
    <xf numFmtId="0" fontId="0" fillId="0" borderId="0" xfId="0"/>
    <xf numFmtId="0" fontId="3" fillId="0" borderId="1" xfId="0" applyFont="1" applyBorder="1" applyAlignment="1">
      <alignment vertical="top" wrapText="1"/>
    </xf>
    <xf numFmtId="0" fontId="0" fillId="2" borderId="0" xfId="0" applyFill="1"/>
    <xf numFmtId="0" fontId="4" fillId="2" borderId="0" xfId="0" applyFont="1" applyFill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3" fillId="3" borderId="3" xfId="0" applyFont="1" applyFill="1" applyBorder="1" applyAlignment="1" applyProtection="1">
      <alignment vertical="top" wrapText="1"/>
    </xf>
    <xf numFmtId="0" fontId="3" fillId="3" borderId="4" xfId="0" applyFont="1" applyFill="1" applyBorder="1" applyAlignment="1" applyProtection="1">
      <alignment vertical="top" wrapText="1"/>
    </xf>
    <xf numFmtId="0" fontId="0" fillId="0" borderId="4" xfId="0" applyBorder="1" applyAlignment="1" applyProtection="1">
      <alignment vertical="top" wrapText="1"/>
    </xf>
    <xf numFmtId="0" fontId="3" fillId="0" borderId="3" xfId="0" applyFont="1" applyBorder="1" applyAlignment="1" applyProtection="1">
      <alignment vertical="top" wrapText="1"/>
    </xf>
    <xf numFmtId="0" fontId="4" fillId="2" borderId="0" xfId="0" applyFont="1" applyFill="1" applyAlignment="1">
      <alignment vertical="center"/>
    </xf>
    <xf numFmtId="0" fontId="12" fillId="0" borderId="4" xfId="1" applyNumberFormat="1" applyBorder="1" applyAlignment="1" applyProtection="1">
      <alignment vertical="top" wrapText="1"/>
    </xf>
    <xf numFmtId="0" fontId="6" fillId="3" borderId="3" xfId="0" applyFont="1" applyFill="1" applyBorder="1" applyAlignment="1" applyProtection="1">
      <alignment vertical="top" wrapText="1"/>
    </xf>
    <xf numFmtId="0" fontId="6" fillId="3" borderId="4" xfId="0" applyFont="1" applyFill="1" applyBorder="1" applyAlignment="1" applyProtection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6" fillId="3" borderId="4" xfId="0" applyFont="1" applyFill="1" applyBorder="1" applyAlignment="1" applyProtection="1">
      <alignment horizontal="center" vertical="top" wrapText="1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ont="1" applyFill="1"/>
    <xf numFmtId="0" fontId="8" fillId="0" borderId="5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 vertical="top" wrapText="1"/>
    </xf>
    <xf numFmtId="0" fontId="0" fillId="2" borderId="0" xfId="0" applyFont="1" applyFill="1"/>
    <xf numFmtId="49" fontId="0" fillId="0" borderId="5" xfId="0" applyNumberFormat="1" applyFont="1" applyFill="1" applyBorder="1" applyAlignment="1" applyProtection="1">
      <alignment horizontal="center" vertical="top" wrapText="1"/>
      <protection locked="0"/>
    </xf>
    <xf numFmtId="0" fontId="1" fillId="0" borderId="5" xfId="0" applyFont="1" applyFill="1" applyBorder="1" applyAlignment="1" applyProtection="1">
      <alignment horizontal="center" vertical="top" wrapText="1"/>
      <protection locked="0"/>
    </xf>
    <xf numFmtId="164" fontId="0" fillId="0" borderId="5" xfId="0" applyNumberFormat="1" applyFont="1" applyFill="1" applyBorder="1" applyAlignment="1" applyProtection="1">
      <alignment horizontal="center" vertical="top" wrapText="1"/>
      <protection locked="0"/>
    </xf>
    <xf numFmtId="0" fontId="13" fillId="0" borderId="0" xfId="0" applyFont="1"/>
    <xf numFmtId="0" fontId="13" fillId="0" borderId="0" xfId="0" applyFont="1" applyAlignment="1">
      <alignment horizontal="center"/>
    </xf>
    <xf numFmtId="0" fontId="0" fillId="0" borderId="0" xfId="0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9" fontId="14" fillId="4" borderId="2" xfId="0" applyNumberFormat="1" applyFont="1" applyFill="1" applyBorder="1" applyAlignment="1">
      <alignment horizontal="center" vertical="top" wrapText="1"/>
    </xf>
    <xf numFmtId="0" fontId="0" fillId="2" borderId="0" xfId="0" applyFill="1" applyAlignment="1">
      <alignment horizontal="center"/>
    </xf>
    <xf numFmtId="0" fontId="15" fillId="5" borderId="7" xfId="0" applyFont="1" applyFill="1" applyBorder="1" applyAlignment="1" applyProtection="1">
      <alignment horizontal="center" vertical="top" wrapText="1"/>
    </xf>
    <xf numFmtId="0" fontId="13" fillId="5" borderId="0" xfId="0" applyFont="1" applyFill="1"/>
    <xf numFmtId="49" fontId="13" fillId="5" borderId="0" xfId="0" applyNumberFormat="1" applyFont="1" applyFill="1"/>
    <xf numFmtId="164" fontId="15" fillId="5" borderId="7" xfId="0" applyNumberFormat="1" applyFont="1" applyFill="1" applyBorder="1" applyAlignment="1" applyProtection="1">
      <alignment horizontal="center" vertical="top" wrapText="1"/>
    </xf>
    <xf numFmtId="49" fontId="15" fillId="5" borderId="7" xfId="0" applyNumberFormat="1" applyFont="1" applyFill="1" applyBorder="1" applyAlignment="1" applyProtection="1">
      <alignment horizontal="center" vertical="top" wrapText="1"/>
    </xf>
    <xf numFmtId="0" fontId="0" fillId="0" borderId="5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/>
    <xf numFmtId="0" fontId="0" fillId="0" borderId="0" xfId="0" applyFont="1" applyFill="1"/>
    <xf numFmtId="49" fontId="0" fillId="0" borderId="0" xfId="0" applyNumberFormat="1" applyFont="1" applyFill="1"/>
    <xf numFmtId="49" fontId="0" fillId="0" borderId="0" xfId="0" applyNumberFormat="1" applyFont="1" applyFill="1" applyBorder="1" applyAlignment="1" applyProtection="1">
      <alignment horizontal="center" vertical="top" wrapText="1"/>
      <protection locked="0"/>
    </xf>
    <xf numFmtId="0" fontId="8" fillId="0" borderId="8" xfId="0" applyFont="1" applyFill="1" applyBorder="1" applyAlignment="1">
      <alignment horizontal="center"/>
    </xf>
    <xf numFmtId="49" fontId="0" fillId="0" borderId="8" xfId="0" applyNumberFormat="1" applyFont="1" applyFill="1" applyBorder="1" applyAlignment="1" applyProtection="1">
      <alignment horizontal="center" vertical="top" wrapText="1"/>
      <protection locked="0"/>
    </xf>
    <xf numFmtId="49" fontId="1" fillId="0" borderId="5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ill="1"/>
    <xf numFmtId="0" fontId="17" fillId="0" borderId="1" xfId="0" applyFont="1" applyBorder="1" applyAlignment="1">
      <alignment vertical="top" wrapText="1"/>
    </xf>
    <xf numFmtId="0" fontId="18" fillId="3" borderId="3" xfId="0" applyFont="1" applyFill="1" applyBorder="1" applyAlignment="1" applyProtection="1">
      <alignment vertical="top" wrapText="1"/>
    </xf>
    <xf numFmtId="0" fontId="19" fillId="4" borderId="1" xfId="0" applyFont="1" applyFill="1" applyBorder="1" applyAlignment="1">
      <alignment vertical="top" wrapText="1"/>
    </xf>
    <xf numFmtId="0" fontId="13" fillId="5" borderId="6" xfId="0" applyFont="1" applyFill="1" applyBorder="1" applyAlignment="1" applyProtection="1">
      <alignment vertical="top" wrapText="1"/>
    </xf>
    <xf numFmtId="0" fontId="20" fillId="0" borderId="5" xfId="0" applyFont="1" applyFill="1" applyBorder="1" applyAlignment="1" applyProtection="1">
      <alignment vertical="top" wrapText="1"/>
      <protection locked="0"/>
    </xf>
    <xf numFmtId="0" fontId="20" fillId="0" borderId="10" xfId="0" applyFont="1" applyFill="1" applyBorder="1" applyAlignment="1" applyProtection="1">
      <alignment vertical="top" wrapText="1"/>
      <protection locked="0"/>
    </xf>
    <xf numFmtId="49" fontId="1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" fillId="0" borderId="10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64" fontId="0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0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 applyProtection="1">
      <alignment horizontal="center" vertical="top" wrapText="1"/>
      <protection locked="0"/>
    </xf>
    <xf numFmtId="49" fontId="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20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 applyBorder="1" applyAlignment="1">
      <alignment vertical="center"/>
    </xf>
    <xf numFmtId="164" fontId="0" fillId="0" borderId="12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2" xfId="0" applyNumberFormat="1" applyFont="1" applyFill="1" applyBorder="1" applyAlignment="1" applyProtection="1">
      <alignment horizontal="center" vertical="top" wrapText="1"/>
      <protection locked="0"/>
    </xf>
    <xf numFmtId="0" fontId="1" fillId="0" borderId="12" xfId="0" applyFont="1" applyFill="1" applyBorder="1" applyAlignment="1" applyProtection="1">
      <alignment horizontal="center" vertical="top" wrapText="1"/>
      <protection locked="0"/>
    </xf>
    <xf numFmtId="49" fontId="0" fillId="0" borderId="12" xfId="0" applyNumberFormat="1" applyFont="1" applyFill="1" applyBorder="1" applyAlignment="1" applyProtection="1">
      <alignment horizontal="center" vertical="top" wrapText="1"/>
      <protection locked="0"/>
    </xf>
    <xf numFmtId="0" fontId="3" fillId="7" borderId="1" xfId="0" applyFont="1" applyFill="1" applyBorder="1" applyAlignment="1">
      <alignment vertical="top" wrapText="1"/>
    </xf>
    <xf numFmtId="0" fontId="0" fillId="2" borderId="0" xfId="0" applyFill="1" applyBorder="1"/>
    <xf numFmtId="0" fontId="0" fillId="0" borderId="0" xfId="0" applyFill="1" applyBorder="1"/>
    <xf numFmtId="0" fontId="6" fillId="8" borderId="3" xfId="0" applyFont="1" applyFill="1" applyBorder="1" applyAlignment="1" applyProtection="1">
      <alignment vertical="top" wrapText="1"/>
    </xf>
    <xf numFmtId="0" fontId="6" fillId="8" borderId="4" xfId="0" applyFont="1" applyFill="1" applyBorder="1" applyAlignment="1" applyProtection="1">
      <alignment vertical="top" wrapText="1"/>
    </xf>
    <xf numFmtId="0" fontId="5" fillId="7" borderId="1" xfId="0" applyFont="1" applyFill="1" applyBorder="1" applyAlignment="1">
      <alignment vertical="top" wrapText="1"/>
    </xf>
    <xf numFmtId="0" fontId="5" fillId="7" borderId="2" xfId="0" applyFont="1" applyFill="1" applyBorder="1" applyAlignment="1">
      <alignment vertical="top" wrapText="1"/>
    </xf>
    <xf numFmtId="0" fontId="6" fillId="8" borderId="6" xfId="0" applyFont="1" applyFill="1" applyBorder="1" applyAlignment="1" applyProtection="1">
      <alignment horizontal="left" vertical="top" wrapText="1"/>
    </xf>
    <xf numFmtId="0" fontId="6" fillId="8" borderId="7" xfId="0" applyFont="1" applyFill="1" applyBorder="1" applyAlignment="1" applyProtection="1">
      <alignment horizontal="left" vertical="top" wrapText="1"/>
    </xf>
    <xf numFmtId="164" fontId="0" fillId="7" borderId="5" xfId="0" applyNumberFormat="1" applyFont="1" applyFill="1" applyBorder="1" applyAlignment="1" applyProtection="1">
      <alignment horizontal="center" vertical="top" wrapText="1"/>
      <protection locked="0"/>
    </xf>
    <xf numFmtId="0" fontId="0" fillId="7" borderId="5" xfId="0" applyFont="1" applyFill="1" applyBorder="1" applyAlignment="1" applyProtection="1">
      <alignment horizontal="center" vertical="top" wrapText="1"/>
      <protection locked="0"/>
    </xf>
    <xf numFmtId="49" fontId="0" fillId="7" borderId="5" xfId="0" applyNumberFormat="1" applyFont="1" applyFill="1" applyBorder="1" applyAlignment="1" applyProtection="1">
      <alignment horizontal="center" vertical="top" wrapText="1"/>
      <protection locked="0"/>
    </xf>
    <xf numFmtId="0" fontId="0" fillId="7" borderId="0" xfId="0" applyFont="1" applyFill="1"/>
    <xf numFmtId="0" fontId="8" fillId="0" borderId="12" xfId="0" applyFont="1" applyFill="1" applyBorder="1" applyAlignment="1">
      <alignment horizontal="center"/>
    </xf>
    <xf numFmtId="0" fontId="0" fillId="0" borderId="12" xfId="0" applyFont="1" applyFill="1" applyBorder="1" applyAlignment="1" applyProtection="1">
      <alignment horizontal="center" vertical="top" wrapText="1"/>
      <protection locked="0"/>
    </xf>
    <xf numFmtId="0" fontId="13" fillId="7" borderId="0" xfId="0" applyFont="1" applyFill="1"/>
    <xf numFmtId="0" fontId="6" fillId="3" borderId="3" xfId="0" applyFont="1" applyFill="1" applyBorder="1" applyAlignment="1" applyProtection="1">
      <alignment horizontal="left" vertical="top" wrapText="1"/>
    </xf>
    <xf numFmtId="0" fontId="6" fillId="3" borderId="4" xfId="0" applyFont="1" applyFill="1" applyBorder="1" applyAlignment="1" applyProtection="1">
      <alignment horizontal="left" vertical="top" wrapText="1"/>
    </xf>
    <xf numFmtId="0" fontId="0" fillId="2" borderId="0" xfId="0" applyFill="1" applyAlignment="1">
      <alignment horizontal="left"/>
    </xf>
    <xf numFmtId="0" fontId="20" fillId="7" borderId="5" xfId="0" applyFont="1" applyFill="1" applyBorder="1" applyAlignment="1" applyProtection="1">
      <alignment vertical="top" wrapText="1"/>
      <protection locked="0"/>
    </xf>
    <xf numFmtId="49" fontId="1" fillId="7" borderId="5" xfId="0" applyNumberFormat="1" applyFont="1" applyFill="1" applyBorder="1" applyAlignment="1" applyProtection="1">
      <alignment horizontal="center" vertical="top" wrapText="1"/>
      <protection locked="0"/>
    </xf>
    <xf numFmtId="0" fontId="1" fillId="7" borderId="5" xfId="0" applyFont="1" applyFill="1" applyBorder="1" applyAlignment="1" applyProtection="1">
      <alignment horizontal="center" vertical="top" wrapText="1"/>
      <protection locked="0"/>
    </xf>
    <xf numFmtId="0" fontId="8" fillId="7" borderId="8" xfId="0" applyFont="1" applyFill="1" applyBorder="1" applyAlignment="1">
      <alignment horizontal="center"/>
    </xf>
    <xf numFmtId="0" fontId="8" fillId="7" borderId="5" xfId="0" applyFont="1" applyFill="1" applyBorder="1" applyAlignment="1">
      <alignment horizontal="center"/>
    </xf>
    <xf numFmtId="49" fontId="0" fillId="7" borderId="8" xfId="0" applyNumberFormat="1" applyFont="1" applyFill="1" applyBorder="1" applyAlignment="1" applyProtection="1">
      <alignment horizontal="center" vertical="top" wrapText="1"/>
      <protection locked="0"/>
    </xf>
    <xf numFmtId="49" fontId="0" fillId="7" borderId="0" xfId="0" applyNumberFormat="1" applyFont="1" applyFill="1" applyBorder="1" applyAlignment="1" applyProtection="1">
      <alignment horizontal="center" vertical="top" wrapText="1"/>
      <protection locked="0"/>
    </xf>
    <xf numFmtId="0" fontId="20" fillId="0" borderId="12" xfId="0" applyFont="1" applyFill="1" applyBorder="1" applyAlignment="1" applyProtection="1">
      <alignment vertical="top" wrapText="1"/>
      <protection locked="0"/>
    </xf>
    <xf numFmtId="0" fontId="17" fillId="0" borderId="13" xfId="0" applyFont="1" applyFill="1" applyBorder="1" applyAlignment="1" applyProtection="1">
      <alignment horizontal="left" wrapText="1"/>
      <protection locked="0"/>
    </xf>
    <xf numFmtId="49" fontId="2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17" fillId="0" borderId="13" xfId="0" applyNumberFormat="1" applyFont="1" applyFill="1" applyBorder="1" applyAlignment="1" applyProtection="1">
      <alignment horizontal="center"/>
      <protection locked="0"/>
    </xf>
    <xf numFmtId="0" fontId="13" fillId="0" borderId="13" xfId="0" applyFont="1" applyFill="1" applyBorder="1" applyAlignment="1" applyProtection="1">
      <alignment horizontal="center" vertical="top" wrapText="1"/>
      <protection locked="0"/>
    </xf>
    <xf numFmtId="49" fontId="0" fillId="0" borderId="13" xfId="0" applyNumberFormat="1" applyFill="1" applyBorder="1" applyAlignment="1" applyProtection="1">
      <alignment horizontal="center" vertical="top" wrapText="1"/>
      <protection locked="0"/>
    </xf>
    <xf numFmtId="0" fontId="13" fillId="0" borderId="13" xfId="0" applyFont="1" applyFill="1" applyBorder="1" applyAlignment="1" applyProtection="1">
      <alignment vertical="top" wrapText="1"/>
      <protection locked="0"/>
    </xf>
    <xf numFmtId="49" fontId="13" fillId="7" borderId="13" xfId="0" applyNumberFormat="1" applyFont="1" applyFill="1" applyBorder="1" applyAlignment="1" applyProtection="1">
      <alignment horizontal="center" vertical="top" wrapText="1"/>
      <protection locked="0"/>
    </xf>
    <xf numFmtId="0" fontId="17" fillId="7" borderId="13" xfId="0" applyFont="1" applyFill="1" applyBorder="1" applyAlignment="1" applyProtection="1">
      <alignment horizontal="center" vertical="top" wrapText="1"/>
      <protection locked="0"/>
    </xf>
    <xf numFmtId="0" fontId="21" fillId="7" borderId="13" xfId="0" applyFont="1" applyFill="1" applyBorder="1" applyAlignment="1">
      <alignment horizontal="center"/>
    </xf>
    <xf numFmtId="0" fontId="0" fillId="7" borderId="13" xfId="0" applyFont="1" applyFill="1" applyBorder="1" applyAlignment="1" applyProtection="1">
      <alignment horizontal="center" vertical="top" wrapText="1"/>
      <protection locked="0"/>
    </xf>
    <xf numFmtId="0" fontId="20" fillId="7" borderId="13" xfId="0" applyFont="1" applyFill="1" applyBorder="1" applyAlignment="1" applyProtection="1">
      <alignment horizontal="center" wrapText="1"/>
      <protection locked="0"/>
    </xf>
    <xf numFmtId="49" fontId="0" fillId="7" borderId="13" xfId="0" applyNumberFormat="1" applyFont="1" applyFill="1" applyBorder="1" applyAlignment="1" applyProtection="1">
      <alignment horizontal="center" vertical="top" wrapText="1"/>
      <protection locked="0"/>
    </xf>
    <xf numFmtId="0" fontId="20" fillId="7" borderId="13" xfId="0" applyFont="1" applyFill="1" applyBorder="1" applyAlignment="1" applyProtection="1">
      <alignment horizontal="center" vertical="top" wrapText="1"/>
      <protection locked="0"/>
    </xf>
    <xf numFmtId="0" fontId="8" fillId="0" borderId="13" xfId="0" applyFont="1" applyFill="1" applyBorder="1" applyAlignment="1">
      <alignment horizontal="center"/>
    </xf>
    <xf numFmtId="164" fontId="0" fillId="0" borderId="13" xfId="0" applyNumberFormat="1" applyFill="1" applyBorder="1" applyAlignment="1" applyProtection="1">
      <alignment horizontal="center" vertical="top" wrapText="1"/>
      <protection locked="0"/>
    </xf>
    <xf numFmtId="0" fontId="0" fillId="0" borderId="13" xfId="0" applyFont="1" applyFill="1" applyBorder="1" applyAlignment="1" applyProtection="1">
      <alignment horizontal="center" vertical="top" wrapText="1"/>
      <protection locked="0"/>
    </xf>
    <xf numFmtId="0" fontId="20" fillId="0" borderId="13" xfId="0" applyFont="1" applyFill="1" applyBorder="1" applyAlignment="1" applyProtection="1">
      <alignment horizontal="center" wrapText="1"/>
      <protection locked="0"/>
    </xf>
    <xf numFmtId="49" fontId="0" fillId="0" borderId="13" xfId="0" applyNumberFormat="1" applyFont="1" applyFill="1" applyBorder="1" applyAlignment="1" applyProtection="1">
      <alignment horizontal="center" vertical="top" wrapText="1"/>
      <protection locked="0"/>
    </xf>
    <xf numFmtId="164" fontId="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1" fillId="0" borderId="13" xfId="0" applyFont="1" applyFill="1" applyBorder="1" applyAlignment="1" applyProtection="1">
      <alignment horizontal="center" vertical="top" wrapText="1"/>
      <protection locked="0"/>
    </xf>
    <xf numFmtId="0" fontId="17" fillId="7" borderId="13" xfId="0" applyFont="1" applyFill="1" applyBorder="1" applyAlignment="1" applyProtection="1">
      <alignment vertical="top" wrapText="1"/>
    </xf>
    <xf numFmtId="0" fontId="22" fillId="0" borderId="13" xfId="1" applyNumberFormat="1" applyFont="1" applyBorder="1" applyAlignment="1" applyProtection="1">
      <alignment vertical="top" wrapText="1"/>
    </xf>
    <xf numFmtId="0" fontId="17" fillId="8" borderId="13" xfId="0" applyFont="1" applyFill="1" applyBorder="1" applyAlignment="1" applyProtection="1">
      <alignment vertical="top" wrapText="1"/>
    </xf>
    <xf numFmtId="49" fontId="13" fillId="0" borderId="3" xfId="0" applyNumberFormat="1" applyFont="1" applyFill="1" applyBorder="1" applyAlignment="1" applyProtection="1">
      <alignment horizontal="center" vertical="top" wrapText="1"/>
      <protection locked="0"/>
    </xf>
    <xf numFmtId="0" fontId="17" fillId="7" borderId="3" xfId="0" applyFont="1" applyFill="1" applyBorder="1" applyAlignment="1" applyProtection="1">
      <alignment horizontal="center" vertical="top" wrapText="1"/>
      <protection locked="0"/>
    </xf>
    <xf numFmtId="0" fontId="17" fillId="7" borderId="15" xfId="0" applyFont="1" applyFill="1" applyBorder="1" applyAlignment="1" applyProtection="1">
      <alignment horizontal="center" vertical="top" wrapText="1"/>
      <protection locked="0"/>
    </xf>
    <xf numFmtId="0" fontId="17" fillId="7" borderId="14" xfId="0" applyFont="1" applyFill="1" applyBorder="1" applyAlignment="1" applyProtection="1">
      <alignment horizontal="center" vertical="top" wrapText="1"/>
      <protection locked="0"/>
    </xf>
    <xf numFmtId="49" fontId="13" fillId="7" borderId="14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3" xfId="0" applyNumberFormat="1" applyFont="1" applyFill="1" applyBorder="1" applyAlignment="1" applyProtection="1">
      <alignment horizontal="center" vertical="top" wrapText="1"/>
      <protection locked="0"/>
    </xf>
    <xf numFmtId="0" fontId="17" fillId="7" borderId="13" xfId="0" applyFont="1" applyFill="1" applyBorder="1" applyAlignment="1" applyProtection="1">
      <alignment horizontal="center" wrapText="1"/>
      <protection locked="0"/>
    </xf>
    <xf numFmtId="49" fontId="13" fillId="0" borderId="4" xfId="0" applyNumberFormat="1" applyFont="1" applyFill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164" fontId="13" fillId="0" borderId="13" xfId="0" applyNumberFormat="1" applyFont="1" applyFill="1" applyBorder="1" applyAlignment="1" applyProtection="1">
      <alignment horizontal="center" vertical="top" wrapText="1"/>
      <protection locked="0"/>
    </xf>
    <xf numFmtId="0" fontId="23" fillId="0" borderId="13" xfId="0" applyFont="1" applyBorder="1" applyAlignment="1">
      <alignment horizontal="left"/>
    </xf>
    <xf numFmtId="0" fontId="23" fillId="0" borderId="13" xfId="0" applyFont="1" applyBorder="1" applyAlignment="1" applyProtection="1">
      <alignment horizontal="center"/>
      <protection locked="0"/>
    </xf>
    <xf numFmtId="0" fontId="0" fillId="7" borderId="19" xfId="0" applyFont="1" applyFill="1" applyBorder="1" applyAlignment="1" applyProtection="1">
      <alignment horizontal="center" vertical="top" wrapText="1"/>
      <protection locked="0"/>
    </xf>
    <xf numFmtId="0" fontId="13" fillId="0" borderId="20" xfId="0" applyFont="1" applyFill="1" applyBorder="1" applyAlignment="1" applyProtection="1">
      <alignment vertical="top" wrapText="1"/>
      <protection locked="0"/>
    </xf>
    <xf numFmtId="0" fontId="13" fillId="0" borderId="14" xfId="0" applyFont="1" applyFill="1" applyBorder="1" applyAlignment="1" applyProtection="1">
      <alignment horizontal="center" vertical="top" wrapText="1"/>
      <protection locked="0"/>
    </xf>
    <xf numFmtId="0" fontId="13" fillId="0" borderId="13" xfId="0" applyFont="1" applyBorder="1" applyAlignment="1">
      <alignment horizontal="center"/>
    </xf>
    <xf numFmtId="0" fontId="13" fillId="7" borderId="13" xfId="0" applyFont="1" applyFill="1" applyBorder="1" applyAlignment="1" applyProtection="1">
      <alignment horizontal="center" vertical="top" wrapText="1"/>
      <protection locked="0"/>
    </xf>
    <xf numFmtId="0" fontId="17" fillId="0" borderId="13" xfId="0" applyFont="1" applyFill="1" applyBorder="1" applyAlignment="1">
      <alignment horizontal="left" wrapText="1"/>
    </xf>
    <xf numFmtId="49" fontId="17" fillId="0" borderId="13" xfId="0" applyNumberFormat="1" applyFont="1" applyFill="1" applyBorder="1" applyAlignment="1" applyProtection="1">
      <alignment horizontal="center" vertical="top" wrapText="1"/>
      <protection locked="0"/>
    </xf>
    <xf numFmtId="0" fontId="17" fillId="0" borderId="13" xfId="0" applyFont="1" applyFill="1" applyBorder="1" applyAlignment="1" applyProtection="1">
      <alignment horizontal="center"/>
      <protection locked="0"/>
    </xf>
    <xf numFmtId="0" fontId="24" fillId="0" borderId="13" xfId="0" applyFont="1" applyFill="1" applyBorder="1" applyAlignment="1" applyProtection="1">
      <alignment horizontal="center"/>
      <protection locked="0"/>
    </xf>
    <xf numFmtId="0" fontId="12" fillId="8" borderId="13" xfId="1" applyNumberFormat="1" applyFill="1" applyBorder="1" applyAlignment="1" applyProtection="1">
      <alignment vertical="top" wrapText="1"/>
    </xf>
    <xf numFmtId="0" fontId="25" fillId="7" borderId="13" xfId="0" applyFont="1" applyFill="1" applyBorder="1" applyAlignment="1">
      <alignment horizontal="center"/>
    </xf>
    <xf numFmtId="49" fontId="25" fillId="0" borderId="13" xfId="0" applyNumberFormat="1" applyFont="1" applyFill="1" applyBorder="1" applyAlignment="1" applyProtection="1">
      <alignment horizontal="center" vertical="top" wrapText="1"/>
      <protection locked="0"/>
    </xf>
    <xf numFmtId="0" fontId="25" fillId="0" borderId="13" xfId="0" applyFont="1" applyFill="1" applyBorder="1" applyAlignment="1" applyProtection="1">
      <alignment horizontal="center"/>
      <protection locked="0"/>
    </xf>
    <xf numFmtId="0" fontId="25" fillId="0" borderId="13" xfId="0" applyFont="1" applyFill="1" applyBorder="1" applyAlignment="1" applyProtection="1">
      <alignment horizontal="center" vertical="top" wrapText="1"/>
      <protection locked="0"/>
    </xf>
    <xf numFmtId="49" fontId="25" fillId="0" borderId="4" xfId="0" applyNumberFormat="1" applyFont="1" applyFill="1" applyBorder="1" applyAlignment="1" applyProtection="1">
      <alignment horizontal="center" vertical="top" wrapText="1"/>
      <protection locked="0"/>
    </xf>
    <xf numFmtId="0" fontId="17" fillId="0" borderId="14" xfId="0" applyFont="1" applyBorder="1" applyAlignment="1" applyProtection="1">
      <alignment horizontal="center"/>
      <protection locked="0"/>
    </xf>
    <xf numFmtId="0" fontId="25" fillId="7" borderId="18" xfId="0" applyFont="1" applyFill="1" applyBorder="1" applyAlignment="1">
      <alignment horizontal="center"/>
    </xf>
    <xf numFmtId="0" fontId="13" fillId="7" borderId="17" xfId="0" applyFont="1" applyFill="1" applyBorder="1" applyAlignment="1" applyProtection="1">
      <alignment horizontal="center" vertical="top" wrapText="1"/>
      <protection locked="0"/>
    </xf>
    <xf numFmtId="0" fontId="13" fillId="7" borderId="14" xfId="0" applyFont="1" applyFill="1" applyBorder="1" applyAlignment="1" applyProtection="1">
      <alignment horizontal="center" vertical="top" wrapText="1"/>
      <protection locked="0"/>
    </xf>
    <xf numFmtId="0" fontId="17" fillId="7" borderId="14" xfId="0" applyFont="1" applyFill="1" applyBorder="1" applyAlignment="1" applyProtection="1">
      <alignment horizontal="center" wrapText="1"/>
      <protection locked="0"/>
    </xf>
    <xf numFmtId="0" fontId="24" fillId="0" borderId="14" xfId="0" applyFont="1" applyBorder="1" applyAlignment="1">
      <alignment horizontal="left"/>
    </xf>
    <xf numFmtId="49" fontId="5" fillId="6" borderId="9" xfId="0" applyNumberFormat="1" applyFont="1" applyFill="1" applyBorder="1" applyAlignment="1">
      <alignment horizontal="center" vertical="top" wrapText="1"/>
    </xf>
    <xf numFmtId="49" fontId="5" fillId="6" borderId="2" xfId="0" applyNumberFormat="1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3399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G101"/>
  <sheetViews>
    <sheetView topLeftCell="A4" zoomScale="80" zoomScaleNormal="80" workbookViewId="0">
      <selection activeCell="B129" sqref="B129"/>
    </sheetView>
  </sheetViews>
  <sheetFormatPr defaultRowHeight="15" x14ac:dyDescent="0.25"/>
  <cols>
    <col min="1" max="1" width="9.140625" style="2" customWidth="1"/>
    <col min="2" max="2" width="60.140625" style="25" bestFit="1" customWidth="1"/>
    <col min="3" max="3" width="30" style="35" customWidth="1"/>
    <col min="4" max="4" width="28.42578125" style="35" customWidth="1"/>
    <col min="5" max="5" width="24" style="16" customWidth="1"/>
    <col min="6" max="6" width="32.85546875" style="21" customWidth="1"/>
    <col min="7" max="7" width="21.7109375" style="2" customWidth="1"/>
    <col min="8" max="8" width="24" style="18" customWidth="1"/>
    <col min="9" max="9" width="23.140625" style="18" customWidth="1"/>
    <col min="10" max="10" width="24.42578125" style="32" customWidth="1"/>
    <col min="11" max="11" width="24.28515625" style="32" customWidth="1"/>
    <col min="12" max="32" width="24.42578125" style="32" customWidth="1"/>
    <col min="33" max="33" width="24.140625" style="33" customWidth="1"/>
    <col min="34" max="16384" width="9.140625" style="2"/>
  </cols>
  <sheetData>
    <row r="2" spans="1:33" ht="15" customHeight="1" x14ac:dyDescent="0.25">
      <c r="B2" s="161" t="s">
        <v>0</v>
      </c>
      <c r="C2" s="161"/>
      <c r="D2" s="161"/>
      <c r="E2" s="161"/>
    </row>
    <row r="3" spans="1:33" ht="15.75" customHeight="1" thickBot="1" x14ac:dyDescent="0.3">
      <c r="B3" s="161"/>
      <c r="C3" s="161"/>
      <c r="D3" s="161"/>
      <c r="E3" s="161"/>
    </row>
    <row r="4" spans="1:33" ht="15.75" customHeight="1" thickBot="1" x14ac:dyDescent="0.3">
      <c r="B4" s="50" t="s">
        <v>4</v>
      </c>
      <c r="C4" s="14" t="s">
        <v>6</v>
      </c>
      <c r="D4" s="3"/>
      <c r="E4" s="3"/>
    </row>
    <row r="5" spans="1:33" ht="15.75" customHeight="1" thickTop="1" thickBot="1" x14ac:dyDescent="0.3">
      <c r="B5" s="51" t="s">
        <v>5</v>
      </c>
      <c r="C5" s="15" t="s">
        <v>7</v>
      </c>
      <c r="D5" s="3"/>
      <c r="E5" s="3"/>
    </row>
    <row r="6" spans="1:33" ht="15.75" customHeight="1" thickBot="1" x14ac:dyDescent="0.3">
      <c r="B6" s="133" t="s">
        <v>80</v>
      </c>
      <c r="C6" s="134" t="s">
        <v>81</v>
      </c>
      <c r="D6" s="3"/>
      <c r="E6" s="3"/>
    </row>
    <row r="7" spans="1:33" ht="15.75" customHeight="1" thickBot="1" x14ac:dyDescent="0.3">
      <c r="H7" s="17"/>
      <c r="I7" s="19"/>
      <c r="J7" s="159" t="s">
        <v>16</v>
      </c>
      <c r="K7" s="160"/>
      <c r="L7" s="159" t="s">
        <v>17</v>
      </c>
      <c r="M7" s="160"/>
      <c r="N7" s="159" t="s">
        <v>18</v>
      </c>
      <c r="O7" s="160"/>
      <c r="P7" s="159" t="s">
        <v>19</v>
      </c>
      <c r="Q7" s="160"/>
      <c r="R7" s="159" t="s">
        <v>20</v>
      </c>
      <c r="S7" s="160"/>
      <c r="T7" s="159" t="s">
        <v>21</v>
      </c>
      <c r="U7" s="160"/>
      <c r="V7" s="159" t="s">
        <v>22</v>
      </c>
      <c r="W7" s="160"/>
      <c r="X7" s="159" t="s">
        <v>23</v>
      </c>
      <c r="Y7" s="160"/>
      <c r="Z7" s="159" t="s">
        <v>24</v>
      </c>
      <c r="AA7" s="160"/>
      <c r="AB7" s="159" t="s">
        <v>25</v>
      </c>
      <c r="AC7" s="160"/>
      <c r="AD7" s="159" t="s">
        <v>26</v>
      </c>
      <c r="AE7" s="160"/>
      <c r="AF7" s="159" t="s">
        <v>27</v>
      </c>
      <c r="AG7" s="160"/>
    </row>
    <row r="8" spans="1:33" s="22" customFormat="1" ht="104.25" customHeight="1" thickTop="1" thickBot="1" x14ac:dyDescent="0.3">
      <c r="B8" s="52" t="s">
        <v>78</v>
      </c>
      <c r="C8" s="24" t="s">
        <v>32</v>
      </c>
      <c r="D8" s="24" t="s">
        <v>33</v>
      </c>
      <c r="E8" s="24" t="s">
        <v>34</v>
      </c>
      <c r="F8" s="24" t="s">
        <v>36</v>
      </c>
      <c r="G8" s="24" t="s">
        <v>37</v>
      </c>
      <c r="H8" s="24" t="s">
        <v>35</v>
      </c>
      <c r="I8" s="24" t="s">
        <v>38</v>
      </c>
      <c r="J8" s="34" t="s">
        <v>48</v>
      </c>
      <c r="K8" s="34" t="s">
        <v>49</v>
      </c>
      <c r="L8" s="34" t="s">
        <v>50</v>
      </c>
      <c r="M8" s="34" t="s">
        <v>51</v>
      </c>
      <c r="N8" s="34" t="s">
        <v>52</v>
      </c>
      <c r="O8" s="34" t="s">
        <v>53</v>
      </c>
      <c r="P8" s="34" t="s">
        <v>54</v>
      </c>
      <c r="Q8" s="34" t="s">
        <v>55</v>
      </c>
      <c r="R8" s="34" t="s">
        <v>56</v>
      </c>
      <c r="S8" s="34" t="s">
        <v>57</v>
      </c>
      <c r="T8" s="34" t="s">
        <v>58</v>
      </c>
      <c r="U8" s="34" t="s">
        <v>59</v>
      </c>
      <c r="V8" s="34" t="s">
        <v>60</v>
      </c>
      <c r="W8" s="34" t="s">
        <v>61</v>
      </c>
      <c r="X8" s="34" t="s">
        <v>62</v>
      </c>
      <c r="Y8" s="34" t="s">
        <v>40</v>
      </c>
      <c r="Z8" s="34" t="s">
        <v>41</v>
      </c>
      <c r="AA8" s="34" t="s">
        <v>42</v>
      </c>
      <c r="AB8" s="34" t="s">
        <v>43</v>
      </c>
      <c r="AC8" s="34" t="s">
        <v>44</v>
      </c>
      <c r="AD8" s="34" t="s">
        <v>45</v>
      </c>
      <c r="AE8" s="34" t="s">
        <v>46</v>
      </c>
      <c r="AF8" s="34" t="s">
        <v>47</v>
      </c>
      <c r="AG8" s="34" t="s">
        <v>39</v>
      </c>
    </row>
    <row r="9" spans="1:33" ht="31.5" thickTop="1" thickBot="1" x14ac:dyDescent="0.3">
      <c r="B9" s="53" t="s">
        <v>2</v>
      </c>
      <c r="C9" s="36"/>
      <c r="D9" s="36"/>
      <c r="E9" s="36">
        <v>1234567890</v>
      </c>
      <c r="F9" s="36" t="s">
        <v>3</v>
      </c>
      <c r="G9" s="39">
        <v>40179</v>
      </c>
      <c r="H9" s="39" t="s">
        <v>31</v>
      </c>
      <c r="I9" s="36" t="s">
        <v>28</v>
      </c>
      <c r="J9" s="40" t="s">
        <v>29</v>
      </c>
      <c r="K9" s="40" t="s">
        <v>30</v>
      </c>
      <c r="L9" s="40" t="s">
        <v>29</v>
      </c>
      <c r="M9" s="40" t="s">
        <v>30</v>
      </c>
      <c r="N9" s="40" t="s">
        <v>29</v>
      </c>
      <c r="O9" s="40" t="s">
        <v>30</v>
      </c>
      <c r="P9" s="40" t="s">
        <v>29</v>
      </c>
      <c r="Q9" s="40" t="s">
        <v>30</v>
      </c>
      <c r="R9" s="40" t="s">
        <v>29</v>
      </c>
      <c r="S9" s="40" t="s">
        <v>30</v>
      </c>
      <c r="T9" s="40" t="s">
        <v>29</v>
      </c>
      <c r="U9" s="40" t="s">
        <v>30</v>
      </c>
      <c r="V9" s="40" t="s">
        <v>29</v>
      </c>
      <c r="W9" s="40" t="s">
        <v>30</v>
      </c>
      <c r="X9" s="40" t="s">
        <v>29</v>
      </c>
      <c r="Y9" s="40" t="s">
        <v>30</v>
      </c>
      <c r="Z9" s="40" t="s">
        <v>29</v>
      </c>
      <c r="AA9" s="40" t="s">
        <v>30</v>
      </c>
      <c r="AB9" s="40" t="s">
        <v>29</v>
      </c>
      <c r="AC9" s="40" t="s">
        <v>30</v>
      </c>
      <c r="AD9" s="40" t="s">
        <v>29</v>
      </c>
      <c r="AE9" s="40" t="s">
        <v>30</v>
      </c>
      <c r="AF9" s="40" t="s">
        <v>29</v>
      </c>
      <c r="AG9" s="40" t="s">
        <v>30</v>
      </c>
    </row>
    <row r="10" spans="1:33" s="87" customFormat="1" ht="15.75" thickBot="1" x14ac:dyDescent="0.3">
      <c r="A10" s="90"/>
      <c r="B10" s="143" t="s">
        <v>93</v>
      </c>
      <c r="C10" s="144" t="s">
        <v>83</v>
      </c>
      <c r="D10" s="145" t="s">
        <v>84</v>
      </c>
      <c r="E10" s="145" t="s">
        <v>84</v>
      </c>
      <c r="F10" s="145" t="s">
        <v>84</v>
      </c>
      <c r="G10" s="135">
        <v>40602</v>
      </c>
      <c r="H10" s="105" t="s">
        <v>86</v>
      </c>
      <c r="I10" s="141"/>
      <c r="J10" s="151" t="s">
        <v>87</v>
      </c>
      <c r="K10" s="152" t="s">
        <v>92</v>
      </c>
      <c r="L10" s="130"/>
      <c r="M10" s="105"/>
      <c r="N10" s="108"/>
      <c r="O10" s="131"/>
      <c r="P10" s="109"/>
      <c r="Q10" s="109"/>
      <c r="R10" s="109"/>
      <c r="S10" s="109"/>
      <c r="T10" s="109"/>
      <c r="U10" s="109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</row>
    <row r="11" spans="1:33" s="87" customFormat="1" ht="15.75" thickBot="1" x14ac:dyDescent="0.3">
      <c r="B11" s="143" t="s">
        <v>82</v>
      </c>
      <c r="C11" s="149" t="s">
        <v>83</v>
      </c>
      <c r="D11" s="150" t="s">
        <v>90</v>
      </c>
      <c r="E11" s="146"/>
      <c r="F11" s="148" t="s">
        <v>85</v>
      </c>
      <c r="G11" s="135">
        <v>40602</v>
      </c>
      <c r="H11" s="105" t="s">
        <v>86</v>
      </c>
      <c r="I11" s="142"/>
      <c r="J11" s="151" t="s">
        <v>91</v>
      </c>
      <c r="K11" s="152" t="s">
        <v>92</v>
      </c>
      <c r="L11" s="132"/>
      <c r="M11" s="125"/>
      <c r="N11" s="126"/>
      <c r="O11" s="127"/>
      <c r="P11" s="128"/>
      <c r="Q11" s="128"/>
      <c r="R11" s="129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</row>
    <row r="12" spans="1:33" s="87" customFormat="1" ht="15.75" thickBot="1" x14ac:dyDescent="0.3">
      <c r="B12" s="158" t="s">
        <v>94</v>
      </c>
      <c r="C12" s="149" t="s">
        <v>83</v>
      </c>
      <c r="D12" s="153" t="s">
        <v>95</v>
      </c>
      <c r="E12" s="153"/>
      <c r="F12" s="154" t="s">
        <v>95</v>
      </c>
      <c r="G12" s="135">
        <v>41698</v>
      </c>
      <c r="H12" s="105" t="s">
        <v>86</v>
      </c>
      <c r="I12" s="155"/>
      <c r="J12" s="140" t="s">
        <v>96</v>
      </c>
      <c r="K12" s="152" t="s">
        <v>92</v>
      </c>
      <c r="L12" s="156"/>
      <c r="M12" s="157"/>
      <c r="N12" s="156"/>
      <c r="O12" s="131"/>
      <c r="P12" s="108"/>
      <c r="Q12" s="108"/>
      <c r="R12" s="108"/>
      <c r="S12" s="108"/>
      <c r="T12" s="108"/>
      <c r="U12" s="108"/>
      <c r="V12" s="108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</row>
    <row r="13" spans="1:33" s="87" customFormat="1" ht="15.75" thickBot="1" x14ac:dyDescent="0.3">
      <c r="B13" s="136"/>
      <c r="C13" s="103"/>
      <c r="D13" s="137"/>
      <c r="E13" s="137"/>
      <c r="F13" s="110"/>
      <c r="G13" s="135"/>
      <c r="H13" s="105"/>
      <c r="I13" s="138"/>
      <c r="J13" s="105"/>
      <c r="K13" s="139"/>
      <c r="L13" s="111"/>
      <c r="M13" s="112"/>
      <c r="N13" s="111"/>
      <c r="O13" s="112"/>
      <c r="P13" s="114"/>
      <c r="Q13" s="114"/>
      <c r="R13" s="114"/>
      <c r="S13" s="114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</row>
    <row r="14" spans="1:33" s="25" customFormat="1" ht="15.75" hidden="1" thickBot="1" x14ac:dyDescent="0.3">
      <c r="B14" s="102"/>
      <c r="C14" s="103"/>
      <c r="D14" s="104"/>
      <c r="E14" s="104"/>
      <c r="F14" s="115"/>
      <c r="G14" s="116"/>
      <c r="H14" s="105"/>
      <c r="I14" s="117"/>
      <c r="J14" s="106"/>
      <c r="K14" s="107"/>
      <c r="L14" s="117"/>
      <c r="M14" s="118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</row>
    <row r="15" spans="1:33" s="25" customFormat="1" ht="15.75" hidden="1" thickBot="1" x14ac:dyDescent="0.3">
      <c r="B15" s="102"/>
      <c r="C15" s="103"/>
      <c r="D15" s="104"/>
      <c r="E15" s="104"/>
      <c r="F15" s="115"/>
      <c r="G15" s="120"/>
      <c r="H15" s="105"/>
      <c r="I15" s="117"/>
      <c r="J15" s="106"/>
      <c r="K15" s="107"/>
      <c r="L15" s="121"/>
      <c r="M15" s="121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</row>
    <row r="16" spans="1:33" s="25" customFormat="1" ht="15.75" hidden="1" thickBot="1" x14ac:dyDescent="0.3">
      <c r="B16" s="102"/>
      <c r="C16" s="103"/>
      <c r="D16" s="104"/>
      <c r="E16" s="104"/>
      <c r="F16" s="115"/>
      <c r="G16" s="120"/>
      <c r="H16" s="105"/>
      <c r="I16" s="117"/>
      <c r="J16" s="106"/>
      <c r="K16" s="107"/>
      <c r="L16" s="121"/>
      <c r="M16" s="121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</row>
    <row r="17" spans="2:33" s="25" customFormat="1" ht="15.75" hidden="1" thickBot="1" x14ac:dyDescent="0.3">
      <c r="B17" s="102"/>
      <c r="C17" s="103"/>
      <c r="D17" s="104"/>
      <c r="E17" s="104"/>
      <c r="F17" s="115"/>
      <c r="G17" s="120"/>
      <c r="H17" s="105"/>
      <c r="I17" s="117"/>
      <c r="J17" s="106"/>
      <c r="K17" s="107"/>
      <c r="L17" s="121"/>
      <c r="M17" s="121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</row>
    <row r="18" spans="2:33" s="25" customFormat="1" ht="15" hidden="1" customHeight="1" thickBot="1" x14ac:dyDescent="0.3">
      <c r="B18" s="102"/>
      <c r="C18" s="103"/>
      <c r="D18" s="104"/>
      <c r="E18" s="104"/>
      <c r="F18" s="115"/>
      <c r="G18" s="120"/>
      <c r="H18" s="105"/>
      <c r="I18" s="117"/>
      <c r="J18" s="106"/>
      <c r="K18" s="107"/>
      <c r="L18" s="121"/>
      <c r="M18" s="121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</row>
    <row r="19" spans="2:33" s="25" customFormat="1" ht="15.75" hidden="1" thickBot="1" x14ac:dyDescent="0.3">
      <c r="B19" s="102"/>
      <c r="C19" s="103"/>
      <c r="D19" s="104"/>
      <c r="E19" s="104"/>
      <c r="F19" s="115"/>
      <c r="G19" s="120"/>
      <c r="H19" s="105"/>
      <c r="I19" s="117"/>
      <c r="J19" s="106"/>
      <c r="K19" s="107"/>
      <c r="L19" s="121"/>
      <c r="M19" s="121"/>
      <c r="N19" s="121"/>
      <c r="O19" s="121"/>
      <c r="P19" s="121"/>
      <c r="Q19" s="121"/>
      <c r="R19" s="121"/>
      <c r="S19" s="121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</row>
    <row r="20" spans="2:33" s="25" customFormat="1" ht="15.75" hidden="1" thickBot="1" x14ac:dyDescent="0.3">
      <c r="B20" s="102"/>
      <c r="C20" s="103"/>
      <c r="D20" s="104"/>
      <c r="E20" s="104"/>
      <c r="F20" s="115"/>
      <c r="G20" s="120"/>
      <c r="H20" s="105"/>
      <c r="I20" s="117"/>
      <c r="J20" s="106"/>
      <c r="K20" s="107"/>
      <c r="L20" s="121"/>
      <c r="M20" s="121"/>
      <c r="N20" s="121"/>
      <c r="O20" s="121"/>
      <c r="P20" s="121"/>
      <c r="Q20" s="121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</row>
    <row r="21" spans="2:33" s="25" customFormat="1" ht="15.75" hidden="1" thickBot="1" x14ac:dyDescent="0.3">
      <c r="B21" s="102"/>
      <c r="C21" s="103"/>
      <c r="D21" s="104"/>
      <c r="E21" s="104"/>
      <c r="F21" s="115"/>
      <c r="G21" s="120"/>
      <c r="H21" s="105"/>
      <c r="I21" s="117"/>
      <c r="J21" s="106"/>
      <c r="K21" s="107"/>
      <c r="L21" s="121"/>
      <c r="M21" s="121"/>
      <c r="N21" s="121"/>
      <c r="O21" s="121"/>
      <c r="P21" s="121"/>
      <c r="Q21" s="121"/>
      <c r="R21" s="121"/>
      <c r="S21" s="121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</row>
    <row r="22" spans="2:33" s="25" customFormat="1" ht="15.75" hidden="1" thickBot="1" x14ac:dyDescent="0.3">
      <c r="B22" s="102"/>
      <c r="C22" s="103"/>
      <c r="D22" s="104"/>
      <c r="E22" s="104"/>
      <c r="F22" s="115"/>
      <c r="G22" s="120"/>
      <c r="H22" s="105"/>
      <c r="I22" s="117"/>
      <c r="J22" s="106"/>
      <c r="K22" s="107"/>
      <c r="L22" s="121"/>
      <c r="M22" s="121"/>
      <c r="N22" s="121"/>
      <c r="O22" s="121"/>
      <c r="P22" s="121"/>
      <c r="Q22" s="121"/>
      <c r="R22" s="121"/>
      <c r="S22" s="121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</row>
    <row r="23" spans="2:33" s="25" customFormat="1" ht="15.75" hidden="1" thickBot="1" x14ac:dyDescent="0.3">
      <c r="B23" s="102"/>
      <c r="C23" s="103"/>
      <c r="D23" s="104"/>
      <c r="E23" s="104"/>
      <c r="F23" s="115"/>
      <c r="G23" s="120"/>
      <c r="H23" s="105"/>
      <c r="I23" s="117"/>
      <c r="J23" s="106"/>
      <c r="K23" s="107"/>
      <c r="L23" s="121"/>
      <c r="M23" s="121"/>
      <c r="N23" s="121"/>
      <c r="O23" s="121"/>
      <c r="P23" s="121"/>
      <c r="Q23" s="121"/>
      <c r="R23" s="121"/>
      <c r="S23" s="121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</row>
    <row r="24" spans="2:33" s="25" customFormat="1" hidden="1" x14ac:dyDescent="0.25">
      <c r="B24" s="101"/>
      <c r="C24" s="72"/>
      <c r="D24" s="73"/>
      <c r="E24" s="88"/>
      <c r="F24" s="88"/>
      <c r="G24" s="71"/>
      <c r="H24" s="74"/>
      <c r="I24" s="89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</row>
    <row r="25" spans="2:33" s="25" customFormat="1" hidden="1" x14ac:dyDescent="0.25">
      <c r="B25" s="54"/>
      <c r="C25" s="48"/>
      <c r="D25" s="27"/>
      <c r="E25" s="23"/>
      <c r="F25" s="23"/>
      <c r="G25" s="28"/>
      <c r="H25" s="26"/>
      <c r="I25" s="41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</row>
    <row r="26" spans="2:33" s="25" customFormat="1" hidden="1" x14ac:dyDescent="0.25">
      <c r="B26" s="54"/>
      <c r="C26" s="48"/>
      <c r="D26" s="27"/>
      <c r="E26" s="23"/>
      <c r="F26" s="23"/>
      <c r="G26" s="28"/>
      <c r="H26" s="26"/>
      <c r="I26" s="41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</row>
    <row r="27" spans="2:33" s="25" customFormat="1" hidden="1" x14ac:dyDescent="0.25">
      <c r="B27" s="54"/>
      <c r="C27" s="48"/>
      <c r="D27" s="27"/>
      <c r="E27" s="23"/>
      <c r="F27" s="23"/>
      <c r="G27" s="28"/>
      <c r="H27" s="26"/>
      <c r="I27" s="41"/>
      <c r="J27" s="27"/>
      <c r="K27" s="27"/>
      <c r="L27" s="27"/>
      <c r="M27" s="27"/>
      <c r="N27" s="26"/>
      <c r="O27" s="26"/>
      <c r="P27" s="26"/>
      <c r="Q27" s="26"/>
      <c r="R27" s="27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</row>
    <row r="28" spans="2:33" s="25" customFormat="1" hidden="1" x14ac:dyDescent="0.25">
      <c r="B28" s="54"/>
      <c r="C28" s="48"/>
      <c r="D28" s="27"/>
      <c r="E28" s="23"/>
      <c r="F28" s="23"/>
      <c r="G28" s="28"/>
      <c r="H28" s="26"/>
      <c r="I28" s="41"/>
      <c r="J28" s="27"/>
      <c r="K28" s="27"/>
      <c r="L28" s="27"/>
      <c r="M28" s="27"/>
      <c r="N28" s="27"/>
      <c r="O28" s="27"/>
      <c r="P28" s="27"/>
      <c r="Q28" s="27"/>
      <c r="R28" s="27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</row>
    <row r="29" spans="2:33" s="25" customFormat="1" hidden="1" x14ac:dyDescent="0.25">
      <c r="B29" s="54"/>
      <c r="C29" s="48"/>
      <c r="D29" s="27"/>
      <c r="E29" s="23"/>
      <c r="F29" s="23"/>
      <c r="G29" s="28"/>
      <c r="H29" s="26"/>
      <c r="I29" s="41"/>
      <c r="J29" s="27"/>
      <c r="K29" s="27"/>
      <c r="L29" s="27"/>
      <c r="M29" s="27"/>
      <c r="N29" s="26"/>
      <c r="O29" s="26"/>
      <c r="P29" s="26"/>
      <c r="Q29" s="26"/>
      <c r="R29" s="27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</row>
    <row r="30" spans="2:33" s="25" customFormat="1" hidden="1" x14ac:dyDescent="0.25">
      <c r="B30" s="54"/>
      <c r="C30" s="48"/>
      <c r="D30" s="27"/>
      <c r="E30" s="23"/>
      <c r="F30" s="23"/>
      <c r="G30" s="28"/>
      <c r="H30" s="26"/>
      <c r="I30" s="41"/>
      <c r="J30" s="27"/>
      <c r="K30" s="27"/>
      <c r="L30" s="27"/>
      <c r="M30" s="27"/>
      <c r="N30" s="26"/>
      <c r="O30" s="26"/>
      <c r="P30" s="26"/>
      <c r="Q30" s="26"/>
      <c r="R30" s="27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</row>
    <row r="31" spans="2:33" s="25" customFormat="1" hidden="1" x14ac:dyDescent="0.25">
      <c r="B31" s="54"/>
      <c r="C31" s="48"/>
      <c r="D31" s="27"/>
      <c r="E31" s="23"/>
      <c r="F31" s="23"/>
      <c r="G31" s="28"/>
      <c r="H31" s="26"/>
      <c r="I31" s="41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</row>
    <row r="32" spans="2:33" s="25" customFormat="1" hidden="1" x14ac:dyDescent="0.25">
      <c r="B32" s="54"/>
      <c r="C32" s="48"/>
      <c r="D32" s="27"/>
      <c r="E32" s="23"/>
      <c r="F32" s="23"/>
      <c r="G32" s="28"/>
      <c r="H32" s="26"/>
      <c r="I32" s="41"/>
      <c r="J32" s="27"/>
      <c r="K32" s="27"/>
      <c r="L32" s="27"/>
      <c r="M32" s="27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</row>
    <row r="33" spans="2:33" s="25" customFormat="1" hidden="1" x14ac:dyDescent="0.25">
      <c r="B33" s="54"/>
      <c r="C33" s="48"/>
      <c r="D33" s="27"/>
      <c r="E33" s="23"/>
      <c r="F33" s="23"/>
      <c r="G33" s="28"/>
      <c r="H33" s="26"/>
      <c r="I33" s="41"/>
      <c r="J33" s="27"/>
      <c r="K33" s="27"/>
      <c r="L33" s="27"/>
      <c r="M33" s="27"/>
      <c r="N33" s="27"/>
      <c r="O33" s="27"/>
      <c r="P33" s="27"/>
      <c r="Q33" s="27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</row>
    <row r="34" spans="2:33" s="25" customFormat="1" hidden="1" x14ac:dyDescent="0.25">
      <c r="B34" s="54"/>
      <c r="C34" s="48"/>
      <c r="D34" s="27"/>
      <c r="E34" s="23"/>
      <c r="F34" s="23"/>
      <c r="G34" s="28"/>
      <c r="H34" s="26"/>
      <c r="I34" s="41"/>
      <c r="J34" s="27"/>
      <c r="K34" s="27"/>
      <c r="L34" s="27"/>
      <c r="M34" s="27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</row>
    <row r="35" spans="2:33" s="25" customFormat="1" hidden="1" x14ac:dyDescent="0.25">
      <c r="B35" s="54"/>
      <c r="C35" s="48"/>
      <c r="D35" s="27"/>
      <c r="E35" s="23"/>
      <c r="F35" s="23"/>
      <c r="G35" s="28"/>
      <c r="H35" s="26"/>
      <c r="I35" s="41"/>
      <c r="J35" s="27"/>
      <c r="K35" s="27"/>
      <c r="L35" s="27"/>
      <c r="M35" s="27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</row>
    <row r="36" spans="2:33" s="25" customFormat="1" hidden="1" x14ac:dyDescent="0.25">
      <c r="B36" s="54"/>
      <c r="C36" s="48"/>
      <c r="D36" s="27"/>
      <c r="E36" s="23"/>
      <c r="F36" s="23"/>
      <c r="G36" s="28"/>
      <c r="H36" s="26"/>
      <c r="I36" s="41"/>
      <c r="J36" s="27"/>
      <c r="K36" s="27"/>
      <c r="L36" s="27"/>
      <c r="M36" s="27"/>
      <c r="N36" s="27"/>
      <c r="O36" s="27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</row>
    <row r="37" spans="2:33" s="25" customFormat="1" hidden="1" x14ac:dyDescent="0.25">
      <c r="B37" s="54"/>
      <c r="C37" s="48"/>
      <c r="D37" s="27"/>
      <c r="E37" s="23"/>
      <c r="F37" s="23"/>
      <c r="G37" s="28"/>
      <c r="H37" s="26"/>
      <c r="I37" s="41"/>
      <c r="J37" s="27"/>
      <c r="K37" s="27"/>
      <c r="L37" s="27"/>
      <c r="M37" s="27"/>
      <c r="N37" s="27"/>
      <c r="O37" s="27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</row>
    <row r="38" spans="2:33" s="25" customFormat="1" hidden="1" x14ac:dyDescent="0.25">
      <c r="B38" s="54"/>
      <c r="C38" s="48"/>
      <c r="D38" s="27"/>
      <c r="E38" s="23"/>
      <c r="F38" s="23"/>
      <c r="G38" s="28"/>
      <c r="H38" s="26"/>
      <c r="I38" s="41"/>
      <c r="J38" s="27"/>
      <c r="K38" s="27"/>
      <c r="L38" s="27"/>
      <c r="M38" s="27"/>
      <c r="N38" s="27"/>
      <c r="O38" s="27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</row>
    <row r="39" spans="2:33" s="25" customFormat="1" hidden="1" x14ac:dyDescent="0.25">
      <c r="B39" s="54"/>
      <c r="C39" s="48"/>
      <c r="D39" s="27"/>
      <c r="E39" s="23"/>
      <c r="F39" s="23"/>
      <c r="G39" s="28"/>
      <c r="H39" s="26"/>
      <c r="I39" s="41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</row>
    <row r="40" spans="2:33" s="25" customFormat="1" hidden="1" x14ac:dyDescent="0.25">
      <c r="B40" s="54"/>
      <c r="C40" s="48"/>
      <c r="D40" s="27"/>
      <c r="E40" s="23"/>
      <c r="F40" s="23"/>
      <c r="G40" s="28"/>
      <c r="H40" s="26"/>
      <c r="I40" s="41"/>
      <c r="J40" s="27"/>
      <c r="K40" s="27"/>
      <c r="L40" s="27"/>
      <c r="M40" s="27"/>
      <c r="N40" s="27"/>
      <c r="O40" s="27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</row>
    <row r="41" spans="2:33" s="25" customFormat="1" ht="15" hidden="1" customHeight="1" x14ac:dyDescent="0.25">
      <c r="B41" s="54"/>
      <c r="C41" s="48"/>
      <c r="D41" s="27"/>
      <c r="E41" s="23"/>
      <c r="F41" s="23"/>
      <c r="G41" s="28"/>
      <c r="H41" s="26"/>
      <c r="I41" s="41"/>
      <c r="J41" s="27"/>
      <c r="K41" s="27"/>
      <c r="L41" s="27"/>
      <c r="M41" s="27"/>
      <c r="N41" s="27"/>
      <c r="O41" s="27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</row>
    <row r="42" spans="2:33" s="25" customFormat="1" hidden="1" x14ac:dyDescent="0.25">
      <c r="B42" s="54"/>
      <c r="C42" s="48"/>
      <c r="D42" s="27"/>
      <c r="E42" s="23"/>
      <c r="F42" s="23"/>
      <c r="G42" s="28"/>
      <c r="H42" s="26"/>
      <c r="I42" s="41"/>
      <c r="J42" s="27"/>
      <c r="K42" s="27"/>
      <c r="L42" s="27"/>
      <c r="M42" s="27"/>
      <c r="N42" s="27"/>
      <c r="O42" s="27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</row>
    <row r="43" spans="2:33" s="25" customFormat="1" hidden="1" x14ac:dyDescent="0.25">
      <c r="B43" s="54"/>
      <c r="C43" s="48"/>
      <c r="D43" s="27"/>
      <c r="E43" s="23"/>
      <c r="F43" s="23"/>
      <c r="G43" s="28"/>
      <c r="H43" s="26"/>
      <c r="I43" s="41"/>
      <c r="J43" s="27"/>
      <c r="K43" s="27"/>
      <c r="L43" s="27"/>
      <c r="M43" s="27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</row>
    <row r="44" spans="2:33" s="25" customFormat="1" hidden="1" x14ac:dyDescent="0.25">
      <c r="B44" s="54"/>
      <c r="C44" s="48"/>
      <c r="D44" s="27"/>
      <c r="E44" s="23"/>
      <c r="F44" s="23"/>
      <c r="G44" s="28"/>
      <c r="H44" s="26"/>
      <c r="I44" s="41"/>
      <c r="J44" s="27"/>
      <c r="K44" s="27"/>
      <c r="L44" s="27"/>
      <c r="M44" s="27"/>
      <c r="N44" s="27"/>
      <c r="O44" s="27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</row>
    <row r="45" spans="2:33" s="25" customFormat="1" hidden="1" x14ac:dyDescent="0.25">
      <c r="B45" s="54"/>
      <c r="C45" s="48"/>
      <c r="D45" s="27"/>
      <c r="E45" s="23"/>
      <c r="F45" s="23"/>
      <c r="G45" s="28"/>
      <c r="H45" s="26"/>
      <c r="I45" s="41"/>
      <c r="J45" s="27"/>
      <c r="K45" s="27"/>
      <c r="L45" s="27"/>
      <c r="M45" s="27"/>
      <c r="N45" s="27"/>
      <c r="O45" s="27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</row>
    <row r="46" spans="2:33" s="25" customFormat="1" hidden="1" x14ac:dyDescent="0.25">
      <c r="B46" s="54"/>
      <c r="C46" s="48"/>
      <c r="D46" s="27"/>
      <c r="E46" s="23"/>
      <c r="F46" s="23"/>
      <c r="G46" s="28"/>
      <c r="H46" s="26"/>
      <c r="I46" s="41"/>
      <c r="J46" s="27"/>
      <c r="K46" s="27"/>
      <c r="L46" s="27"/>
      <c r="M46" s="27"/>
      <c r="N46" s="27"/>
      <c r="O46" s="27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</row>
    <row r="47" spans="2:33" s="25" customFormat="1" hidden="1" x14ac:dyDescent="0.25">
      <c r="B47" s="54"/>
      <c r="C47" s="48"/>
      <c r="D47" s="27"/>
      <c r="E47" s="23"/>
      <c r="F47" s="23"/>
      <c r="G47" s="28"/>
      <c r="H47" s="26"/>
      <c r="I47" s="41"/>
      <c r="J47" s="27"/>
      <c r="K47" s="27"/>
      <c r="L47" s="27"/>
      <c r="M47" s="27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</row>
    <row r="48" spans="2:33" s="25" customFormat="1" hidden="1" x14ac:dyDescent="0.25">
      <c r="B48" s="54"/>
      <c r="C48" s="48"/>
      <c r="D48" s="27"/>
      <c r="E48" s="23"/>
      <c r="F48" s="23"/>
      <c r="G48" s="28"/>
      <c r="H48" s="26"/>
      <c r="I48" s="41"/>
      <c r="J48" s="27"/>
      <c r="K48" s="27"/>
      <c r="L48" s="27"/>
      <c r="M48" s="27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</row>
    <row r="49" spans="2:33" s="25" customFormat="1" hidden="1" x14ac:dyDescent="0.25">
      <c r="B49" s="54"/>
      <c r="C49" s="48"/>
      <c r="D49" s="27"/>
      <c r="E49" s="23"/>
      <c r="F49" s="23"/>
      <c r="G49" s="28"/>
      <c r="H49" s="26"/>
      <c r="I49" s="41"/>
      <c r="J49" s="27"/>
      <c r="K49" s="27"/>
      <c r="L49" s="27"/>
      <c r="M49" s="27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</row>
    <row r="50" spans="2:33" s="25" customFormat="1" hidden="1" x14ac:dyDescent="0.25">
      <c r="B50" s="54"/>
      <c r="C50" s="48"/>
      <c r="D50" s="27"/>
      <c r="E50" s="23"/>
      <c r="F50" s="23"/>
      <c r="G50" s="28"/>
      <c r="H50" s="26"/>
      <c r="I50" s="41"/>
      <c r="J50" s="27"/>
      <c r="K50" s="27"/>
      <c r="L50" s="27"/>
      <c r="M50" s="27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</row>
    <row r="51" spans="2:33" s="25" customFormat="1" hidden="1" x14ac:dyDescent="0.25">
      <c r="B51" s="54"/>
      <c r="C51" s="48"/>
      <c r="D51" s="27"/>
      <c r="E51" s="23"/>
      <c r="F51" s="23"/>
      <c r="G51" s="28"/>
      <c r="H51" s="26"/>
      <c r="I51" s="41"/>
      <c r="J51" s="27"/>
      <c r="K51" s="27"/>
      <c r="L51" s="27"/>
      <c r="M51" s="27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</row>
    <row r="52" spans="2:33" s="25" customFormat="1" hidden="1" x14ac:dyDescent="0.25">
      <c r="B52" s="54"/>
      <c r="C52" s="48"/>
      <c r="D52" s="27"/>
      <c r="E52" s="23"/>
      <c r="F52" s="23"/>
      <c r="G52" s="28"/>
      <c r="H52" s="26"/>
      <c r="I52" s="41"/>
      <c r="J52" s="27"/>
      <c r="K52" s="27"/>
      <c r="L52" s="27"/>
      <c r="M52" s="27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</row>
    <row r="53" spans="2:33" s="25" customFormat="1" hidden="1" x14ac:dyDescent="0.25">
      <c r="B53" s="54"/>
      <c r="C53" s="48"/>
      <c r="D53" s="27"/>
      <c r="E53" s="23"/>
      <c r="F53" s="23"/>
      <c r="G53" s="28"/>
      <c r="H53" s="26"/>
      <c r="I53" s="41"/>
      <c r="J53" s="27"/>
      <c r="K53" s="27"/>
      <c r="L53" s="27"/>
      <c r="M53" s="27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</row>
    <row r="54" spans="2:33" s="25" customFormat="1" hidden="1" x14ac:dyDescent="0.25">
      <c r="B54" s="54"/>
      <c r="C54" s="48"/>
      <c r="D54" s="27"/>
      <c r="E54" s="23"/>
      <c r="F54" s="23"/>
      <c r="G54" s="28"/>
      <c r="H54" s="26"/>
      <c r="I54" s="41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</row>
    <row r="55" spans="2:33" s="25" customFormat="1" hidden="1" x14ac:dyDescent="0.25">
      <c r="B55" s="54"/>
      <c r="C55" s="48"/>
      <c r="D55" s="27"/>
      <c r="E55" s="23"/>
      <c r="F55" s="23"/>
      <c r="G55" s="28"/>
      <c r="H55" s="26"/>
      <c r="I55" s="41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</row>
    <row r="56" spans="2:33" s="25" customFormat="1" hidden="1" x14ac:dyDescent="0.25">
      <c r="B56" s="54"/>
      <c r="C56" s="48"/>
      <c r="D56" s="27"/>
      <c r="E56" s="23"/>
      <c r="F56" s="23"/>
      <c r="G56" s="28"/>
      <c r="H56" s="26"/>
      <c r="I56" s="41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</row>
    <row r="57" spans="2:33" s="25" customFormat="1" hidden="1" x14ac:dyDescent="0.25">
      <c r="B57" s="54"/>
      <c r="C57" s="48"/>
      <c r="D57" s="27"/>
      <c r="E57" s="23"/>
      <c r="F57" s="23"/>
      <c r="G57" s="28"/>
      <c r="H57" s="26"/>
      <c r="I57" s="41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</row>
    <row r="58" spans="2:33" s="25" customFormat="1" hidden="1" x14ac:dyDescent="0.25">
      <c r="B58" s="54"/>
      <c r="C58" s="48"/>
      <c r="D58" s="27"/>
      <c r="E58" s="23"/>
      <c r="F58" s="23"/>
      <c r="G58" s="28"/>
      <c r="H58" s="26"/>
      <c r="I58" s="41"/>
      <c r="J58" s="27"/>
      <c r="K58" s="27"/>
      <c r="L58" s="27"/>
      <c r="M58" s="27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</row>
    <row r="59" spans="2:33" s="25" customFormat="1" hidden="1" x14ac:dyDescent="0.25">
      <c r="B59" s="54"/>
      <c r="C59" s="48"/>
      <c r="D59" s="27"/>
      <c r="E59" s="23"/>
      <c r="F59" s="23"/>
      <c r="G59" s="28"/>
      <c r="H59" s="26"/>
      <c r="I59" s="41"/>
      <c r="J59" s="27"/>
      <c r="K59" s="27"/>
      <c r="L59" s="27"/>
      <c r="M59" s="27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</row>
    <row r="60" spans="2:33" s="25" customFormat="1" hidden="1" x14ac:dyDescent="0.25">
      <c r="B60" s="54"/>
      <c r="C60" s="48"/>
      <c r="D60" s="27"/>
      <c r="E60" s="23"/>
      <c r="F60" s="23"/>
      <c r="G60" s="28"/>
      <c r="H60" s="26"/>
      <c r="I60" s="41"/>
      <c r="J60" s="27"/>
      <c r="K60" s="27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</row>
    <row r="61" spans="2:33" s="25" customFormat="1" hidden="1" x14ac:dyDescent="0.25">
      <c r="B61" s="54"/>
      <c r="C61" s="48"/>
      <c r="D61" s="27"/>
      <c r="E61" s="23"/>
      <c r="F61" s="23"/>
      <c r="G61" s="28"/>
      <c r="H61" s="26"/>
      <c r="I61" s="41"/>
      <c r="J61" s="27"/>
      <c r="K61" s="27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</row>
    <row r="62" spans="2:33" s="25" customFormat="1" hidden="1" x14ac:dyDescent="0.25">
      <c r="B62" s="54"/>
      <c r="C62" s="48"/>
      <c r="D62" s="27"/>
      <c r="E62" s="23"/>
      <c r="F62" s="23"/>
      <c r="G62" s="28"/>
      <c r="H62" s="26"/>
      <c r="I62" s="41"/>
      <c r="J62" s="27"/>
      <c r="K62" s="27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</row>
    <row r="63" spans="2:33" s="25" customFormat="1" hidden="1" x14ac:dyDescent="0.25">
      <c r="B63" s="54"/>
      <c r="C63" s="48"/>
      <c r="D63" s="27"/>
      <c r="E63" s="23"/>
      <c r="F63" s="23"/>
      <c r="G63" s="28"/>
      <c r="H63" s="26"/>
      <c r="I63" s="41"/>
      <c r="J63" s="27"/>
      <c r="K63" s="27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</row>
    <row r="64" spans="2:33" s="25" customFormat="1" hidden="1" x14ac:dyDescent="0.25">
      <c r="B64" s="54"/>
      <c r="C64" s="48"/>
      <c r="D64" s="27"/>
      <c r="E64" s="23"/>
      <c r="F64" s="23"/>
      <c r="G64" s="28"/>
      <c r="H64" s="26"/>
      <c r="I64" s="41"/>
      <c r="J64" s="27"/>
      <c r="K64" s="27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</row>
    <row r="65" spans="2:33" s="87" customFormat="1" hidden="1" x14ac:dyDescent="0.25">
      <c r="B65" s="94"/>
      <c r="C65" s="95"/>
      <c r="D65" s="96"/>
      <c r="E65" s="97"/>
      <c r="F65" s="98"/>
      <c r="G65" s="84"/>
      <c r="H65" s="86"/>
      <c r="I65" s="85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86"/>
      <c r="U65" s="86"/>
      <c r="V65" s="86"/>
      <c r="W65" s="86"/>
      <c r="X65" s="86"/>
      <c r="Y65" s="99"/>
      <c r="Z65" s="86"/>
      <c r="AA65" s="100"/>
      <c r="AB65" s="100"/>
      <c r="AC65" s="100"/>
      <c r="AD65" s="100"/>
      <c r="AE65" s="100"/>
      <c r="AF65" s="100"/>
      <c r="AG65" s="100"/>
    </row>
    <row r="66" spans="2:33" s="25" customFormat="1" hidden="1" x14ac:dyDescent="0.25">
      <c r="B66" s="54"/>
      <c r="C66" s="48"/>
      <c r="D66" s="27"/>
      <c r="E66" s="46"/>
      <c r="F66" s="23"/>
      <c r="G66" s="28"/>
      <c r="H66" s="26"/>
      <c r="I66" s="41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6"/>
      <c r="W66" s="26"/>
      <c r="X66" s="26"/>
      <c r="Y66" s="47"/>
      <c r="Z66" s="26"/>
      <c r="AA66" s="45"/>
      <c r="AB66" s="45"/>
      <c r="AC66" s="45"/>
      <c r="AD66" s="45"/>
      <c r="AE66" s="45"/>
      <c r="AF66" s="45"/>
      <c r="AG66" s="45"/>
    </row>
    <row r="67" spans="2:33" s="25" customFormat="1" hidden="1" x14ac:dyDescent="0.25">
      <c r="B67" s="54"/>
      <c r="C67" s="48"/>
      <c r="D67" s="27"/>
      <c r="E67" s="46"/>
      <c r="F67" s="23"/>
      <c r="G67" s="28"/>
      <c r="H67" s="26"/>
      <c r="I67" s="41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6"/>
      <c r="W67" s="26"/>
      <c r="X67" s="26"/>
      <c r="Y67" s="47"/>
      <c r="Z67" s="26"/>
      <c r="AA67" s="45"/>
      <c r="AB67" s="45"/>
      <c r="AC67" s="45"/>
      <c r="AD67" s="45"/>
      <c r="AE67" s="45"/>
      <c r="AF67" s="45"/>
      <c r="AG67" s="45"/>
    </row>
    <row r="68" spans="2:33" s="25" customFormat="1" hidden="1" x14ac:dyDescent="0.25">
      <c r="B68" s="54"/>
      <c r="C68" s="48"/>
      <c r="D68" s="27"/>
      <c r="E68" s="46"/>
      <c r="F68" s="23"/>
      <c r="G68" s="28"/>
      <c r="H68" s="26"/>
      <c r="I68" s="41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6"/>
      <c r="W68" s="26"/>
      <c r="X68" s="26"/>
      <c r="Y68" s="47"/>
      <c r="Z68" s="26"/>
      <c r="AA68" s="45"/>
      <c r="AB68" s="45"/>
      <c r="AC68" s="45"/>
      <c r="AD68" s="45"/>
      <c r="AE68" s="45"/>
      <c r="AF68" s="45"/>
      <c r="AG68" s="45"/>
    </row>
    <row r="69" spans="2:33" s="25" customFormat="1" hidden="1" x14ac:dyDescent="0.25">
      <c r="B69" s="54"/>
      <c r="C69" s="48"/>
      <c r="D69" s="27"/>
      <c r="E69" s="46"/>
      <c r="F69" s="23"/>
      <c r="G69" s="28"/>
      <c r="H69" s="26"/>
      <c r="I69" s="41"/>
      <c r="J69" s="27"/>
      <c r="K69" s="27"/>
      <c r="L69" s="27"/>
      <c r="M69" s="27"/>
      <c r="N69" s="27"/>
      <c r="O69" s="27"/>
      <c r="P69" s="27"/>
      <c r="Q69" s="27"/>
      <c r="R69" s="26"/>
      <c r="S69" s="26"/>
      <c r="T69" s="26"/>
      <c r="U69" s="26"/>
      <c r="V69" s="26"/>
      <c r="W69" s="26"/>
      <c r="X69" s="26"/>
      <c r="Y69" s="47"/>
      <c r="Z69" s="26"/>
      <c r="AA69" s="45"/>
      <c r="AB69" s="45"/>
      <c r="AC69" s="45"/>
      <c r="AD69" s="45"/>
      <c r="AE69" s="45"/>
      <c r="AF69" s="45"/>
      <c r="AG69" s="45"/>
    </row>
    <row r="70" spans="2:33" s="25" customFormat="1" hidden="1" x14ac:dyDescent="0.25">
      <c r="B70" s="54"/>
      <c r="C70" s="48"/>
      <c r="D70" s="27"/>
      <c r="E70" s="46"/>
      <c r="F70" s="23"/>
      <c r="G70" s="28"/>
      <c r="H70" s="26"/>
      <c r="I70" s="41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6"/>
      <c r="U70" s="26"/>
      <c r="V70" s="26"/>
      <c r="W70" s="26"/>
      <c r="X70" s="26"/>
      <c r="Y70" s="47"/>
      <c r="Z70" s="26"/>
      <c r="AA70" s="45"/>
      <c r="AB70" s="45"/>
      <c r="AC70" s="45"/>
      <c r="AD70" s="45"/>
      <c r="AE70" s="45"/>
      <c r="AF70" s="45"/>
      <c r="AG70" s="45"/>
    </row>
    <row r="71" spans="2:33" s="25" customFormat="1" hidden="1" x14ac:dyDescent="0.25">
      <c r="B71" s="54"/>
      <c r="C71" s="48"/>
      <c r="D71" s="27"/>
      <c r="E71" s="46"/>
      <c r="F71" s="23"/>
      <c r="G71" s="28"/>
      <c r="H71" s="26"/>
      <c r="I71" s="41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6"/>
      <c r="U71" s="26"/>
      <c r="V71" s="26"/>
      <c r="W71" s="26"/>
      <c r="X71" s="26"/>
      <c r="Y71" s="47"/>
      <c r="Z71" s="26"/>
      <c r="AA71" s="45"/>
      <c r="AB71" s="45"/>
      <c r="AC71" s="45"/>
      <c r="AD71" s="45"/>
      <c r="AE71" s="45"/>
      <c r="AF71" s="45"/>
      <c r="AG71" s="45"/>
    </row>
    <row r="72" spans="2:33" s="25" customFormat="1" hidden="1" x14ac:dyDescent="0.25">
      <c r="B72" s="54"/>
      <c r="C72" s="48"/>
      <c r="D72" s="27"/>
      <c r="E72" s="46"/>
      <c r="F72" s="23"/>
      <c r="G72" s="28"/>
      <c r="H72" s="26"/>
      <c r="I72" s="41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6"/>
      <c r="U72" s="26"/>
      <c r="V72" s="26"/>
      <c r="W72" s="26"/>
      <c r="X72" s="26"/>
      <c r="Y72" s="47"/>
      <c r="Z72" s="26"/>
      <c r="AA72" s="45"/>
      <c r="AB72" s="45"/>
      <c r="AC72" s="45"/>
      <c r="AD72" s="45"/>
      <c r="AE72" s="45"/>
      <c r="AF72" s="45"/>
      <c r="AG72" s="45"/>
    </row>
    <row r="73" spans="2:33" s="25" customFormat="1" hidden="1" x14ac:dyDescent="0.25">
      <c r="B73" s="54"/>
      <c r="C73" s="48"/>
      <c r="D73" s="27"/>
      <c r="E73" s="46"/>
      <c r="F73" s="23"/>
      <c r="G73" s="28"/>
      <c r="H73" s="26"/>
      <c r="I73" s="41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6"/>
      <c r="Y73" s="47"/>
      <c r="Z73" s="26"/>
      <c r="AA73" s="45"/>
      <c r="AB73" s="45"/>
      <c r="AC73" s="45"/>
      <c r="AD73" s="45"/>
      <c r="AE73" s="45"/>
      <c r="AF73" s="45"/>
      <c r="AG73" s="45"/>
    </row>
    <row r="74" spans="2:33" s="25" customFormat="1" hidden="1" x14ac:dyDescent="0.25">
      <c r="B74" s="54"/>
      <c r="C74" s="48"/>
      <c r="D74" s="27"/>
      <c r="E74" s="46"/>
      <c r="F74" s="23"/>
      <c r="G74" s="28"/>
      <c r="H74" s="26"/>
      <c r="I74" s="41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6"/>
      <c r="U74" s="26"/>
      <c r="V74" s="26"/>
      <c r="W74" s="26"/>
      <c r="X74" s="26"/>
      <c r="Y74" s="47"/>
      <c r="Z74" s="26"/>
      <c r="AA74" s="45"/>
      <c r="AB74" s="45"/>
      <c r="AC74" s="45"/>
      <c r="AD74" s="45"/>
      <c r="AE74" s="45"/>
      <c r="AF74" s="45"/>
      <c r="AG74" s="45"/>
    </row>
    <row r="75" spans="2:33" s="25" customFormat="1" hidden="1" x14ac:dyDescent="0.25">
      <c r="B75" s="54"/>
      <c r="C75" s="48"/>
      <c r="D75" s="27"/>
      <c r="E75" s="46"/>
      <c r="F75" s="23"/>
      <c r="G75" s="28"/>
      <c r="H75" s="26"/>
      <c r="I75" s="41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6"/>
      <c r="W75" s="26"/>
      <c r="X75" s="26"/>
      <c r="Y75" s="47"/>
      <c r="Z75" s="26"/>
      <c r="AA75" s="45"/>
      <c r="AB75" s="45"/>
      <c r="AC75" s="45"/>
      <c r="AD75" s="45"/>
      <c r="AE75" s="45"/>
      <c r="AF75" s="45"/>
      <c r="AG75" s="45"/>
    </row>
    <row r="76" spans="2:33" s="25" customFormat="1" hidden="1" x14ac:dyDescent="0.25">
      <c r="B76" s="54"/>
      <c r="C76" s="48"/>
      <c r="D76" s="27"/>
      <c r="E76" s="46"/>
      <c r="F76" s="23"/>
      <c r="G76" s="28"/>
      <c r="H76" s="26"/>
      <c r="I76" s="41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6"/>
      <c r="W76" s="26"/>
      <c r="X76" s="26"/>
      <c r="Y76" s="47"/>
      <c r="Z76" s="26"/>
      <c r="AA76" s="45"/>
      <c r="AB76" s="45"/>
      <c r="AC76" s="45"/>
      <c r="AD76" s="45"/>
      <c r="AE76" s="45"/>
      <c r="AF76" s="45"/>
      <c r="AG76" s="45"/>
    </row>
    <row r="77" spans="2:33" s="25" customFormat="1" hidden="1" x14ac:dyDescent="0.25">
      <c r="B77" s="54"/>
      <c r="C77" s="48"/>
      <c r="D77" s="27"/>
      <c r="E77" s="46"/>
      <c r="F77" s="23"/>
      <c r="G77" s="28"/>
      <c r="H77" s="26"/>
      <c r="I77" s="41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6"/>
      <c r="W77" s="26"/>
      <c r="X77" s="26"/>
      <c r="Y77" s="47"/>
      <c r="Z77" s="26"/>
      <c r="AA77" s="45"/>
      <c r="AB77" s="45"/>
      <c r="AC77" s="45"/>
      <c r="AD77" s="45"/>
      <c r="AE77" s="45"/>
      <c r="AF77" s="45"/>
      <c r="AG77" s="45"/>
    </row>
    <row r="78" spans="2:33" s="25" customFormat="1" hidden="1" x14ac:dyDescent="0.25">
      <c r="B78" s="54"/>
      <c r="C78" s="48"/>
      <c r="D78" s="27"/>
      <c r="E78" s="46"/>
      <c r="F78" s="23"/>
      <c r="G78" s="28"/>
      <c r="H78" s="26"/>
      <c r="I78" s="41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6"/>
      <c r="W78" s="26"/>
      <c r="X78" s="26"/>
      <c r="Y78" s="47"/>
      <c r="Z78" s="26"/>
      <c r="AA78" s="45"/>
      <c r="AB78" s="45"/>
      <c r="AC78" s="45"/>
      <c r="AD78" s="45"/>
      <c r="AE78" s="45"/>
      <c r="AF78" s="45"/>
      <c r="AG78" s="45"/>
    </row>
    <row r="79" spans="2:33" s="25" customFormat="1" hidden="1" x14ac:dyDescent="0.25">
      <c r="B79" s="54"/>
      <c r="C79" s="48"/>
      <c r="D79" s="27"/>
      <c r="E79" s="46"/>
      <c r="F79" s="23"/>
      <c r="G79" s="28"/>
      <c r="H79" s="26"/>
      <c r="I79" s="41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6"/>
      <c r="W79" s="26"/>
      <c r="X79" s="26"/>
      <c r="Y79" s="47"/>
      <c r="Z79" s="26"/>
      <c r="AA79" s="45"/>
      <c r="AB79" s="45"/>
      <c r="AC79" s="45"/>
      <c r="AD79" s="45"/>
      <c r="AE79" s="45"/>
      <c r="AF79" s="45"/>
      <c r="AG79" s="45"/>
    </row>
    <row r="80" spans="2:33" s="25" customFormat="1" hidden="1" x14ac:dyDescent="0.25">
      <c r="B80" s="54"/>
      <c r="C80" s="48"/>
      <c r="D80" s="27"/>
      <c r="E80" s="46"/>
      <c r="F80" s="23"/>
      <c r="G80" s="28"/>
      <c r="H80" s="26"/>
      <c r="I80" s="41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6"/>
      <c r="Y80" s="47"/>
      <c r="Z80" s="26"/>
      <c r="AA80" s="45"/>
      <c r="AB80" s="45"/>
      <c r="AC80" s="45"/>
      <c r="AD80" s="45"/>
      <c r="AE80" s="45"/>
      <c r="AF80" s="45"/>
      <c r="AG80" s="45"/>
    </row>
    <row r="81" spans="2:33" s="25" customFormat="1" hidden="1" x14ac:dyDescent="0.25">
      <c r="B81" s="54"/>
      <c r="C81" s="48"/>
      <c r="D81" s="27"/>
      <c r="E81" s="46"/>
      <c r="F81" s="23"/>
      <c r="G81" s="28"/>
      <c r="H81" s="26"/>
      <c r="I81" s="41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6"/>
      <c r="Y81" s="47"/>
      <c r="Z81" s="26"/>
      <c r="AA81" s="45"/>
      <c r="AB81" s="45"/>
      <c r="AC81" s="45"/>
      <c r="AD81" s="45"/>
      <c r="AE81" s="45"/>
      <c r="AF81" s="45"/>
      <c r="AG81" s="45"/>
    </row>
    <row r="82" spans="2:33" s="25" customFormat="1" hidden="1" x14ac:dyDescent="0.25">
      <c r="B82" s="54"/>
      <c r="C82" s="48"/>
      <c r="D82" s="27"/>
      <c r="E82" s="46"/>
      <c r="F82" s="23"/>
      <c r="G82" s="28"/>
      <c r="H82" s="26"/>
      <c r="I82" s="41"/>
      <c r="J82" s="27"/>
      <c r="K82" s="27"/>
      <c r="L82" s="27"/>
      <c r="M82" s="27"/>
      <c r="N82" s="27"/>
      <c r="O82" s="27"/>
      <c r="P82" s="26"/>
      <c r="Q82" s="26"/>
      <c r="R82" s="26"/>
      <c r="S82" s="27"/>
      <c r="T82" s="27"/>
      <c r="U82" s="26"/>
      <c r="V82" s="26"/>
      <c r="W82" s="26"/>
      <c r="X82" s="26"/>
      <c r="Y82" s="47"/>
      <c r="Z82" s="26"/>
      <c r="AA82" s="45"/>
      <c r="AB82" s="45"/>
      <c r="AC82" s="45"/>
      <c r="AD82" s="45"/>
      <c r="AE82" s="45"/>
      <c r="AF82" s="45"/>
      <c r="AG82" s="45"/>
    </row>
    <row r="83" spans="2:33" s="25" customFormat="1" hidden="1" x14ac:dyDescent="0.25">
      <c r="B83" s="54"/>
      <c r="C83" s="48"/>
      <c r="D83" s="27"/>
      <c r="E83" s="46"/>
      <c r="F83" s="23"/>
      <c r="G83" s="28"/>
      <c r="H83" s="26"/>
      <c r="I83" s="41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6"/>
      <c r="W83" s="26"/>
      <c r="X83" s="26"/>
      <c r="Y83" s="47"/>
      <c r="Z83" s="26"/>
      <c r="AA83" s="45"/>
      <c r="AB83" s="45"/>
      <c r="AC83" s="45"/>
      <c r="AD83" s="45"/>
      <c r="AE83" s="45"/>
      <c r="AF83" s="45"/>
      <c r="AG83" s="45"/>
    </row>
    <row r="84" spans="2:33" s="25" customFormat="1" hidden="1" x14ac:dyDescent="0.25">
      <c r="B84" s="54"/>
      <c r="C84" s="48"/>
      <c r="D84" s="27"/>
      <c r="E84" s="46"/>
      <c r="F84" s="23"/>
      <c r="G84" s="28"/>
      <c r="H84" s="26"/>
      <c r="I84" s="41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6"/>
      <c r="W84" s="26"/>
      <c r="X84" s="26"/>
      <c r="Y84" s="47"/>
      <c r="Z84" s="26"/>
      <c r="AA84" s="45"/>
      <c r="AB84" s="45"/>
      <c r="AC84" s="45"/>
      <c r="AD84" s="45"/>
      <c r="AE84" s="45"/>
      <c r="AF84" s="45"/>
      <c r="AG84" s="45"/>
    </row>
    <row r="85" spans="2:33" s="25" customFormat="1" hidden="1" x14ac:dyDescent="0.25">
      <c r="B85" s="54"/>
      <c r="C85" s="48"/>
      <c r="D85" s="27"/>
      <c r="E85" s="46"/>
      <c r="F85" s="23"/>
      <c r="G85" s="28"/>
      <c r="H85" s="26"/>
      <c r="I85" s="41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6"/>
      <c r="W85" s="26"/>
      <c r="X85" s="26"/>
      <c r="Y85" s="47"/>
      <c r="Z85" s="26"/>
      <c r="AA85" s="45"/>
      <c r="AB85" s="45"/>
      <c r="AC85" s="45"/>
      <c r="AD85" s="45"/>
      <c r="AE85" s="45"/>
      <c r="AF85" s="45"/>
      <c r="AG85" s="45"/>
    </row>
    <row r="86" spans="2:33" s="25" customFormat="1" hidden="1" x14ac:dyDescent="0.25">
      <c r="B86" s="54"/>
      <c r="C86" s="48"/>
      <c r="D86" s="27"/>
      <c r="E86" s="46"/>
      <c r="F86" s="23"/>
      <c r="G86" s="28"/>
      <c r="H86" s="26"/>
      <c r="I86" s="41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6"/>
      <c r="W86" s="26"/>
      <c r="X86" s="26"/>
      <c r="Y86" s="47"/>
      <c r="Z86" s="26"/>
      <c r="AA86" s="45"/>
      <c r="AB86" s="45"/>
      <c r="AC86" s="45"/>
      <c r="AD86" s="45"/>
      <c r="AE86" s="45"/>
      <c r="AF86" s="45"/>
      <c r="AG86" s="45"/>
    </row>
    <row r="87" spans="2:33" s="25" customFormat="1" hidden="1" x14ac:dyDescent="0.25">
      <c r="B87" s="54"/>
      <c r="C87" s="48"/>
      <c r="D87" s="27"/>
      <c r="E87" s="46"/>
      <c r="F87" s="23"/>
      <c r="G87" s="28"/>
      <c r="H87" s="26"/>
      <c r="I87" s="41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6"/>
      <c r="W87" s="26"/>
      <c r="X87" s="26"/>
      <c r="Y87" s="47"/>
      <c r="Z87" s="26"/>
      <c r="AA87" s="45"/>
      <c r="AB87" s="45"/>
      <c r="AC87" s="45"/>
      <c r="AD87" s="45"/>
      <c r="AE87" s="45"/>
      <c r="AF87" s="45"/>
      <c r="AG87" s="45"/>
    </row>
    <row r="88" spans="2:33" s="25" customFormat="1" hidden="1" x14ac:dyDescent="0.25">
      <c r="B88" s="54"/>
      <c r="C88" s="48"/>
      <c r="D88" s="27"/>
      <c r="E88" s="46"/>
      <c r="F88" s="23"/>
      <c r="G88" s="28"/>
      <c r="H88" s="26"/>
      <c r="I88" s="41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6"/>
      <c r="W88" s="26"/>
      <c r="X88" s="26"/>
      <c r="Y88" s="47"/>
      <c r="Z88" s="26"/>
      <c r="AA88" s="45"/>
      <c r="AB88" s="45"/>
      <c r="AC88" s="45"/>
      <c r="AD88" s="45"/>
      <c r="AE88" s="45"/>
      <c r="AF88" s="45"/>
      <c r="AG88" s="45"/>
    </row>
    <row r="89" spans="2:33" s="25" customFormat="1" hidden="1" x14ac:dyDescent="0.25">
      <c r="B89" s="54"/>
      <c r="C89" s="48"/>
      <c r="D89" s="27"/>
      <c r="E89" s="46"/>
      <c r="F89" s="23"/>
      <c r="G89" s="28"/>
      <c r="H89" s="26"/>
      <c r="I89" s="41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6"/>
      <c r="W89" s="26"/>
      <c r="X89" s="26"/>
      <c r="Y89" s="47"/>
      <c r="Z89" s="26"/>
      <c r="AA89" s="45"/>
      <c r="AB89" s="45"/>
      <c r="AC89" s="45"/>
      <c r="AD89" s="45"/>
      <c r="AE89" s="45"/>
      <c r="AF89" s="45"/>
      <c r="AG89" s="45"/>
    </row>
    <row r="90" spans="2:33" s="25" customFormat="1" hidden="1" x14ac:dyDescent="0.25">
      <c r="B90" s="54"/>
      <c r="C90" s="48"/>
      <c r="D90" s="27"/>
      <c r="E90" s="46"/>
      <c r="F90" s="23"/>
      <c r="G90" s="28"/>
      <c r="H90" s="26"/>
      <c r="I90" s="41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6"/>
      <c r="W90" s="26"/>
      <c r="X90" s="26"/>
      <c r="Y90" s="47"/>
      <c r="Z90" s="26"/>
      <c r="AA90" s="45"/>
      <c r="AB90" s="45"/>
      <c r="AC90" s="45"/>
      <c r="AD90" s="45"/>
      <c r="AE90" s="45"/>
      <c r="AF90" s="45"/>
      <c r="AG90" s="45"/>
    </row>
    <row r="91" spans="2:33" s="25" customFormat="1" hidden="1" x14ac:dyDescent="0.25">
      <c r="B91" s="54"/>
      <c r="C91" s="48"/>
      <c r="D91" s="27"/>
      <c r="E91" s="46"/>
      <c r="F91" s="23"/>
      <c r="G91" s="28"/>
      <c r="H91" s="26"/>
      <c r="I91" s="41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6"/>
      <c r="W91" s="26"/>
      <c r="X91" s="26"/>
      <c r="Y91" s="47"/>
      <c r="Z91" s="26"/>
      <c r="AA91" s="45"/>
      <c r="AB91" s="45"/>
      <c r="AC91" s="45"/>
      <c r="AD91" s="45"/>
      <c r="AE91" s="45"/>
      <c r="AF91" s="45"/>
      <c r="AG91" s="45"/>
    </row>
    <row r="92" spans="2:33" s="25" customFormat="1" hidden="1" x14ac:dyDescent="0.25">
      <c r="B92" s="54"/>
      <c r="C92" s="48"/>
      <c r="D92" s="27"/>
      <c r="E92" s="46"/>
      <c r="F92" s="23"/>
      <c r="G92" s="28"/>
      <c r="H92" s="26"/>
      <c r="I92" s="41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6"/>
      <c r="W92" s="26"/>
      <c r="X92" s="26"/>
      <c r="Y92" s="47"/>
      <c r="Z92" s="26"/>
      <c r="AA92" s="45"/>
      <c r="AB92" s="45"/>
      <c r="AC92" s="45"/>
      <c r="AD92" s="45"/>
      <c r="AE92" s="45"/>
      <c r="AF92" s="45"/>
      <c r="AG92" s="45"/>
    </row>
    <row r="93" spans="2:33" s="25" customFormat="1" hidden="1" x14ac:dyDescent="0.25">
      <c r="B93" s="54"/>
      <c r="C93" s="48"/>
      <c r="D93" s="27"/>
      <c r="E93" s="46"/>
      <c r="F93" s="23"/>
      <c r="G93" s="28"/>
      <c r="H93" s="26"/>
      <c r="I93" s="41"/>
      <c r="J93" s="27"/>
      <c r="K93" s="27"/>
      <c r="L93" s="27"/>
      <c r="M93" s="27"/>
      <c r="N93" s="27"/>
      <c r="O93" s="27"/>
      <c r="P93" s="27"/>
      <c r="Q93" s="27"/>
      <c r="R93" s="26"/>
      <c r="S93" s="26"/>
      <c r="T93" s="26"/>
      <c r="U93" s="26"/>
      <c r="V93" s="26"/>
      <c r="W93" s="26"/>
      <c r="X93" s="26"/>
      <c r="Y93" s="47"/>
      <c r="Z93" s="26"/>
      <c r="AA93" s="45"/>
      <c r="AB93" s="45"/>
      <c r="AC93" s="45"/>
      <c r="AD93" s="45"/>
      <c r="AE93" s="45"/>
      <c r="AF93" s="45"/>
      <c r="AG93" s="45"/>
    </row>
    <row r="94" spans="2:33" s="25" customFormat="1" hidden="1" x14ac:dyDescent="0.25">
      <c r="B94" s="54"/>
      <c r="C94" s="48"/>
      <c r="D94" s="27"/>
      <c r="E94" s="46"/>
      <c r="F94" s="23"/>
      <c r="G94" s="28"/>
      <c r="H94" s="26"/>
      <c r="I94" s="41"/>
      <c r="J94" s="27"/>
      <c r="K94" s="27"/>
      <c r="L94" s="27"/>
      <c r="M94" s="27"/>
      <c r="N94" s="27"/>
      <c r="O94" s="27"/>
      <c r="P94" s="27"/>
      <c r="Q94" s="27"/>
      <c r="R94" s="26"/>
      <c r="S94" s="26"/>
      <c r="T94" s="26"/>
      <c r="U94" s="26"/>
      <c r="V94" s="26"/>
      <c r="W94" s="26"/>
      <c r="X94" s="26"/>
      <c r="Y94" s="47"/>
      <c r="Z94" s="26"/>
      <c r="AA94" s="45"/>
      <c r="AB94" s="45"/>
      <c r="AC94" s="45"/>
      <c r="AD94" s="45"/>
      <c r="AE94" s="45"/>
      <c r="AF94" s="45"/>
      <c r="AG94" s="45"/>
    </row>
    <row r="95" spans="2:33" s="25" customFormat="1" hidden="1" x14ac:dyDescent="0.25">
      <c r="B95" s="54"/>
      <c r="C95" s="48"/>
      <c r="D95" s="27"/>
      <c r="E95" s="46"/>
      <c r="F95" s="23"/>
      <c r="G95" s="28"/>
      <c r="H95" s="26"/>
      <c r="I95" s="41"/>
      <c r="J95" s="27"/>
      <c r="K95" s="27"/>
      <c r="L95" s="27"/>
      <c r="M95" s="27"/>
      <c r="N95" s="27"/>
      <c r="O95" s="27"/>
      <c r="P95" s="27"/>
      <c r="Q95" s="27"/>
      <c r="R95" s="26"/>
      <c r="S95" s="26"/>
      <c r="T95" s="26"/>
      <c r="U95" s="26"/>
      <c r="V95" s="26"/>
      <c r="W95" s="26"/>
      <c r="X95" s="26"/>
      <c r="Y95" s="47"/>
      <c r="Z95" s="26"/>
      <c r="AA95" s="45"/>
      <c r="AB95" s="45"/>
      <c r="AC95" s="45"/>
      <c r="AD95" s="45"/>
      <c r="AE95" s="45"/>
      <c r="AF95" s="45"/>
      <c r="AG95" s="45"/>
    </row>
    <row r="96" spans="2:33" s="25" customFormat="1" hidden="1" x14ac:dyDescent="0.25">
      <c r="B96" s="54"/>
      <c r="C96" s="48"/>
      <c r="D96" s="27"/>
      <c r="E96" s="46"/>
      <c r="F96" s="23"/>
      <c r="G96" s="28"/>
      <c r="H96" s="26"/>
      <c r="I96" s="41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6"/>
      <c r="W96" s="26"/>
      <c r="X96" s="26"/>
      <c r="Y96" s="47"/>
      <c r="Z96" s="26"/>
      <c r="AA96" s="45"/>
      <c r="AB96" s="45"/>
      <c r="AC96" s="45"/>
      <c r="AD96" s="45"/>
      <c r="AE96" s="45"/>
      <c r="AF96" s="45"/>
      <c r="AG96" s="45"/>
    </row>
    <row r="97" spans="2:33" s="25" customFormat="1" hidden="1" x14ac:dyDescent="0.25">
      <c r="B97" s="55"/>
      <c r="C97" s="56"/>
      <c r="D97" s="57"/>
      <c r="E97" s="58"/>
      <c r="F97" s="59"/>
      <c r="G97" s="60"/>
      <c r="H97" s="61"/>
      <c r="I97" s="62"/>
      <c r="J97" s="57"/>
      <c r="K97" s="57"/>
      <c r="L97" s="57"/>
      <c r="M97" s="57"/>
      <c r="N97" s="57"/>
      <c r="O97" s="57"/>
      <c r="P97" s="57"/>
      <c r="Q97" s="57"/>
      <c r="R97" s="57"/>
      <c r="S97" s="61"/>
      <c r="T97" s="61"/>
      <c r="U97" s="61"/>
      <c r="V97" s="61"/>
      <c r="W97" s="61"/>
      <c r="X97" s="61"/>
      <c r="Y97" s="63"/>
      <c r="Z97" s="61"/>
      <c r="AA97" s="45"/>
      <c r="AB97" s="45"/>
      <c r="AC97" s="45"/>
      <c r="AD97" s="45"/>
      <c r="AE97" s="45"/>
      <c r="AF97" s="45"/>
      <c r="AG97" s="45"/>
    </row>
    <row r="98" spans="2:33" s="70" customFormat="1" hidden="1" x14ac:dyDescent="0.25">
      <c r="B98" s="64"/>
      <c r="C98" s="65"/>
      <c r="D98" s="65"/>
      <c r="E98" s="66"/>
      <c r="F98" s="66"/>
      <c r="G98" s="67"/>
      <c r="H98" s="68"/>
      <c r="I98" s="69"/>
      <c r="J98" s="65"/>
      <c r="K98" s="65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</row>
    <row r="99" spans="2:33" s="70" customFormat="1" x14ac:dyDescent="0.25">
      <c r="B99" s="64"/>
      <c r="C99" s="65"/>
      <c r="D99" s="65"/>
      <c r="E99" s="66"/>
      <c r="F99" s="66"/>
      <c r="G99" s="67"/>
      <c r="H99" s="68"/>
      <c r="I99" s="69"/>
      <c r="J99" s="65"/>
      <c r="K99" s="65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</row>
    <row r="101" spans="2:33" x14ac:dyDescent="0.25">
      <c r="B101" s="162" t="s">
        <v>79</v>
      </c>
      <c r="C101" s="162"/>
      <c r="D101" s="162"/>
      <c r="E101" s="162"/>
    </row>
  </sheetData>
  <sheetProtection selectLockedCells="1"/>
  <mergeCells count="14">
    <mergeCell ref="B2:E3"/>
    <mergeCell ref="B101:E101"/>
    <mergeCell ref="J7:K7"/>
    <mergeCell ref="L7:M7"/>
    <mergeCell ref="N7:O7"/>
    <mergeCell ref="P7:Q7"/>
    <mergeCell ref="R7:S7"/>
    <mergeCell ref="AF7:AG7"/>
    <mergeCell ref="T7:U7"/>
    <mergeCell ref="V7:W7"/>
    <mergeCell ref="X7:Y7"/>
    <mergeCell ref="Z7:AA7"/>
    <mergeCell ref="AB7:AC7"/>
    <mergeCell ref="AD7:AE7"/>
  </mergeCells>
  <phoneticPr fontId="9" type="noConversion"/>
  <dataValidations count="5">
    <dataValidation allowBlank="1" showInputMessage="1" showErrorMessage="1" promptTitle="Series ID" prompt="Enter the Series ID for the Fund" sqref="D10:E23 F10"/>
    <dataValidation allowBlank="1" showInputMessage="1" showErrorMessage="1" promptTitle="Central Index Key (CIK)" prompt="Enter the CIK for the Fund" sqref="C10:C23"/>
    <dataValidation allowBlank="1" showInputMessage="1" showErrorMessage="1" promptTitle="Class/Contract ID" prompt="Enter the Class/Contract ID for the Fund" sqref="N10 L10 L12:L14 N12:N13 J10:J23"/>
    <dataValidation allowBlank="1" showInputMessage="1" showErrorMessage="1" promptTitle="Fund Class Name" prompt="Enter the Fund Class Name (If Applicable)" sqref="O10 M10 M12:M14 O12:O13 K10:K23"/>
    <dataValidation allowBlank="1" showInputMessage="1" showErrorMessage="1" promptTitle="Series Name" prompt="Enter the Series Name of the Fund" sqref="B14:B23"/>
  </dataValidations>
  <pageMargins left="0.7" right="0.7" top="0.75" bottom="0.75" header="0.3" footer="0.3"/>
  <pageSetup scale="58" orientation="portrait" r:id="rId1"/>
  <ignoredErrors>
    <ignoredError sqref="C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H70"/>
  <sheetViews>
    <sheetView zoomScale="85" zoomScaleNormal="85" workbookViewId="0">
      <selection activeCell="B11" sqref="B11"/>
    </sheetView>
  </sheetViews>
  <sheetFormatPr defaultRowHeight="15" x14ac:dyDescent="0.25"/>
  <cols>
    <col min="1" max="1" width="11.28515625" bestFit="1" customWidth="1"/>
    <col min="2" max="2" width="35" bestFit="1" customWidth="1"/>
    <col min="3" max="3" width="57.5703125" bestFit="1" customWidth="1"/>
    <col min="4" max="4" width="39.42578125" bestFit="1" customWidth="1"/>
    <col min="5" max="5" width="9.42578125" bestFit="1" customWidth="1"/>
    <col min="6" max="6" width="57.5703125" bestFit="1" customWidth="1"/>
    <col min="7" max="7" width="43.5703125" customWidth="1"/>
    <col min="8" max="8" width="21.85546875" bestFit="1" customWidth="1"/>
  </cols>
  <sheetData>
    <row r="1" spans="1:8" s="42" customFormat="1" x14ac:dyDescent="0.25">
      <c r="A1" s="37" t="s">
        <v>63</v>
      </c>
      <c r="B1" s="37" t="s">
        <v>64</v>
      </c>
      <c r="C1" s="37" t="s">
        <v>65</v>
      </c>
      <c r="D1" s="37" t="s">
        <v>66</v>
      </c>
      <c r="E1" s="38" t="s">
        <v>67</v>
      </c>
      <c r="F1" s="37" t="s">
        <v>68</v>
      </c>
      <c r="G1" s="37" t="s">
        <v>69</v>
      </c>
      <c r="H1" s="37" t="s">
        <v>70</v>
      </c>
    </row>
    <row r="2" spans="1:8" s="42" customFormat="1" ht="32.25" customHeight="1" x14ac:dyDescent="0.25">
      <c r="A2" s="42" t="str">
        <f>IF(ISBLANK('Fund Detail Worksheet'!F10),'Fund Detail Worksheet'!D10,'Fund Detail Worksheet'!F10)</f>
        <v>S000000859</v>
      </c>
      <c r="B2" s="43" t="str">
        <f>'Fund Detail Worksheet'!B10</f>
        <v>Perritt Ultra MicroCap Fund</v>
      </c>
      <c r="C2" s="43" t="str">
        <f>CONCATENATE('Fund Detail Worksheet'!$B10," [Series ID - ",'Fund Detail Worksheet'!$D10,"]")</f>
        <v>Perritt Ultra MicroCap Fund [Series ID - S000000859]</v>
      </c>
      <c r="D2" s="49" t="s">
        <v>88</v>
      </c>
      <c r="E2" s="44" t="s">
        <v>71</v>
      </c>
      <c r="F2" s="43" t="str">
        <f>CONCATENATE('Fund Detail Worksheet'!$B10," [Series ID - ",'Fund Detail Worksheet'!$D10,"]")</f>
        <v>Perritt Ultra MicroCap Fund [Series ID - S000000859]</v>
      </c>
      <c r="G2" s="43" t="str">
        <f>CONCATENATE('Fund Detail Worksheet'!$B10," [Series ID - ",'Fund Detail Worksheet'!$D10,"]")</f>
        <v>Perritt Ultra MicroCap Fund [Series ID - S000000859]</v>
      </c>
      <c r="H2" s="43" t="s">
        <v>72</v>
      </c>
    </row>
    <row r="3" spans="1:8" s="42" customFormat="1" ht="32.25" customHeight="1" x14ac:dyDescent="0.25">
      <c r="A3" s="42" t="str">
        <f>IF(ISBLANK('Fund Detail Worksheet'!F11),'Fund Detail Worksheet'!D11,'Fund Detail Worksheet'!F11)</f>
        <v>S000000860</v>
      </c>
      <c r="B3" s="43" t="str">
        <f>'Fund Detail Worksheet'!B11</f>
        <v>Perritt MicroCap Opportunities Fund</v>
      </c>
      <c r="C3" s="43" t="str">
        <f>CONCATENATE('Fund Detail Worksheet'!$B11," [Series ID - ",'Fund Detail Worksheet'!$D11,"]")</f>
        <v>Perritt MicroCap Opportunities Fund [Series ID - S000039929]</v>
      </c>
      <c r="D3" s="49" t="s">
        <v>89</v>
      </c>
      <c r="E3" s="44" t="s">
        <v>71</v>
      </c>
      <c r="F3" s="43" t="str">
        <f>CONCATENATE('Fund Detail Worksheet'!$B11," [Series ID - ",'Fund Detail Worksheet'!$D11,"]")</f>
        <v>Perritt MicroCap Opportunities Fund [Series ID - S000039929]</v>
      </c>
      <c r="G3" s="43" t="str">
        <f>CONCATENATE('Fund Detail Worksheet'!$B11," [Series ID - ",'Fund Detail Worksheet'!$D11,"]")</f>
        <v>Perritt MicroCap Opportunities Fund [Series ID - S000039929]</v>
      </c>
      <c r="H3" s="43" t="s">
        <v>72</v>
      </c>
    </row>
    <row r="4" spans="1:8" s="42" customFormat="1" ht="32.25" customHeight="1" x14ac:dyDescent="0.25">
      <c r="A4" s="42" t="str">
        <f>IF(ISBLANK('Fund Detail Worksheet'!F12),'Fund Detail Worksheet'!D12,'Fund Detail Worksheet'!F12)</f>
        <v>S000044271</v>
      </c>
      <c r="B4" s="43" t="str">
        <f>'Fund Detail Worksheet'!B12</f>
        <v xml:space="preserve">Perritt Low Priced Stock Fund </v>
      </c>
      <c r="C4" s="43" t="str">
        <f>CONCATENATE('Fund Detail Worksheet'!$B12," [Series ID - ",'Fund Detail Worksheet'!$D12,"]")</f>
        <v>Perritt Low Priced Stock Fund  [Series ID - S000044271]</v>
      </c>
      <c r="D4" s="49" t="s">
        <v>97</v>
      </c>
      <c r="E4" s="44" t="s">
        <v>71</v>
      </c>
      <c r="F4" s="43" t="str">
        <f>CONCATENATE('Fund Detail Worksheet'!$B12," [Series ID - ",'Fund Detail Worksheet'!$D12,"]")</f>
        <v>Perritt Low Priced Stock Fund  [Series ID - S000044271]</v>
      </c>
      <c r="G4" s="43" t="str">
        <f>CONCATENATE('Fund Detail Worksheet'!$B12," [Series ID - ",'Fund Detail Worksheet'!$D12,"]")</f>
        <v>Perritt Low Priced Stock Fund  [Series ID - S000044271]</v>
      </c>
      <c r="H4" s="43" t="s">
        <v>72</v>
      </c>
    </row>
    <row r="5" spans="1:8" s="42" customFormat="1" x14ac:dyDescent="0.25">
      <c r="B5" s="43"/>
      <c r="C5" s="43"/>
      <c r="D5" s="43"/>
      <c r="E5" s="44"/>
      <c r="F5" s="43"/>
      <c r="G5" s="43"/>
      <c r="H5" s="43"/>
    </row>
    <row r="6" spans="1:8" s="42" customFormat="1" x14ac:dyDescent="0.25">
      <c r="B6" s="43"/>
      <c r="C6" s="43"/>
      <c r="D6" s="43"/>
      <c r="E6" s="44"/>
      <c r="F6" s="43"/>
      <c r="G6" s="43"/>
      <c r="H6" s="43"/>
    </row>
    <row r="7" spans="1:8" s="42" customFormat="1" x14ac:dyDescent="0.25">
      <c r="B7" s="43"/>
      <c r="C7" s="43"/>
      <c r="D7" s="43"/>
      <c r="E7" s="44"/>
      <c r="F7" s="43"/>
      <c r="G7" s="43"/>
      <c r="H7" s="43"/>
    </row>
    <row r="8" spans="1:8" s="42" customFormat="1" x14ac:dyDescent="0.25">
      <c r="B8" s="43"/>
      <c r="C8" s="43"/>
      <c r="D8" s="43"/>
      <c r="E8" s="44"/>
      <c r="F8" s="43"/>
      <c r="G8" s="43"/>
      <c r="H8" s="43"/>
    </row>
    <row r="9" spans="1:8" s="42" customFormat="1" x14ac:dyDescent="0.25">
      <c r="B9" s="43"/>
      <c r="C9" s="43"/>
      <c r="D9" s="43"/>
      <c r="E9" s="44"/>
      <c r="F9" s="43"/>
      <c r="G9" s="43"/>
      <c r="H9" s="43"/>
    </row>
    <row r="10" spans="1:8" s="42" customFormat="1" x14ac:dyDescent="0.25">
      <c r="B10" s="43"/>
      <c r="C10" s="43"/>
      <c r="D10" s="43"/>
      <c r="E10" s="44"/>
      <c r="F10" s="43"/>
      <c r="G10" s="43"/>
      <c r="H10" s="43"/>
    </row>
    <row r="11" spans="1:8" s="42" customFormat="1" x14ac:dyDescent="0.25">
      <c r="B11" s="43"/>
      <c r="C11" s="43"/>
      <c r="D11" s="43"/>
      <c r="E11" s="44"/>
      <c r="F11" s="43"/>
      <c r="G11" s="43"/>
      <c r="H11" s="43"/>
    </row>
    <row r="12" spans="1:8" s="42" customFormat="1" x14ac:dyDescent="0.25">
      <c r="B12" s="43"/>
      <c r="C12" s="43"/>
      <c r="D12" s="43"/>
      <c r="E12" s="44"/>
      <c r="F12" s="43"/>
      <c r="G12" s="43"/>
      <c r="H12" s="43"/>
    </row>
    <row r="13" spans="1:8" s="42" customFormat="1" x14ac:dyDescent="0.25">
      <c r="B13" s="43"/>
      <c r="C13" s="43"/>
      <c r="D13" s="43"/>
      <c r="E13" s="44"/>
      <c r="F13" s="43"/>
      <c r="G13" s="43"/>
      <c r="H13" s="43"/>
    </row>
    <row r="14" spans="1:8" s="42" customFormat="1" x14ac:dyDescent="0.25">
      <c r="B14" s="43"/>
      <c r="C14" s="43"/>
      <c r="D14" s="43"/>
      <c r="E14" s="44"/>
      <c r="F14" s="43"/>
      <c r="G14" s="43"/>
      <c r="H14" s="43"/>
    </row>
    <row r="15" spans="1:8" s="42" customFormat="1" x14ac:dyDescent="0.25">
      <c r="B15" s="43"/>
      <c r="C15" s="43"/>
      <c r="D15" s="43"/>
      <c r="E15" s="44"/>
      <c r="F15" s="43"/>
      <c r="G15" s="43"/>
      <c r="H15" s="43"/>
    </row>
    <row r="16" spans="1:8" s="42" customFormat="1" x14ac:dyDescent="0.25">
      <c r="B16" s="43"/>
      <c r="C16" s="43"/>
      <c r="D16" s="43"/>
      <c r="E16" s="44"/>
      <c r="F16" s="43"/>
      <c r="G16" s="43"/>
      <c r="H16" s="43"/>
    </row>
    <row r="17" spans="2:8" s="42" customFormat="1" x14ac:dyDescent="0.25">
      <c r="B17" s="43"/>
      <c r="C17" s="43"/>
      <c r="D17" s="43"/>
      <c r="E17" s="44"/>
      <c r="F17" s="43"/>
      <c r="G17" s="43"/>
      <c r="H17" s="43"/>
    </row>
    <row r="18" spans="2:8" s="42" customFormat="1" x14ac:dyDescent="0.25">
      <c r="B18" s="43"/>
      <c r="C18" s="43"/>
      <c r="D18" s="43"/>
      <c r="E18" s="44"/>
      <c r="F18" s="43"/>
      <c r="G18" s="43"/>
      <c r="H18" s="43"/>
    </row>
    <row r="19" spans="2:8" s="42" customFormat="1" x14ac:dyDescent="0.25">
      <c r="B19" s="43"/>
      <c r="C19" s="43"/>
      <c r="D19" s="43"/>
      <c r="E19" s="44"/>
      <c r="F19" s="43"/>
      <c r="G19" s="43"/>
      <c r="H19" s="43"/>
    </row>
    <row r="20" spans="2:8" s="42" customFormat="1" x14ac:dyDescent="0.25">
      <c r="B20" s="43"/>
      <c r="C20" s="43"/>
      <c r="D20" s="43"/>
      <c r="E20" s="44"/>
      <c r="F20" s="43"/>
      <c r="G20" s="43"/>
      <c r="H20" s="43"/>
    </row>
    <row r="21" spans="2:8" s="42" customFormat="1" x14ac:dyDescent="0.25">
      <c r="B21" s="43"/>
      <c r="C21" s="43"/>
      <c r="D21" s="43"/>
      <c r="E21" s="44"/>
      <c r="F21" s="43"/>
      <c r="G21" s="43"/>
      <c r="H21" s="43"/>
    </row>
    <row r="22" spans="2:8" s="42" customFormat="1" x14ac:dyDescent="0.25">
      <c r="B22" s="43"/>
      <c r="C22" s="43"/>
      <c r="D22" s="43"/>
      <c r="E22" s="44"/>
      <c r="F22" s="43"/>
      <c r="G22" s="43"/>
      <c r="H22" s="43"/>
    </row>
    <row r="23" spans="2:8" s="42" customFormat="1" x14ac:dyDescent="0.25">
      <c r="B23" s="43"/>
      <c r="C23" s="43"/>
      <c r="D23" s="43"/>
      <c r="E23" s="44"/>
      <c r="F23" s="43"/>
      <c r="G23" s="43"/>
      <c r="H23" s="43"/>
    </row>
    <row r="24" spans="2:8" s="42" customFormat="1" x14ac:dyDescent="0.25">
      <c r="B24" s="43"/>
      <c r="C24" s="43"/>
      <c r="D24" s="43"/>
      <c r="E24" s="44"/>
      <c r="F24" s="43"/>
      <c r="G24" s="43"/>
      <c r="H24" s="43"/>
    </row>
    <row r="25" spans="2:8" s="42" customFormat="1" x14ac:dyDescent="0.25">
      <c r="B25" s="43"/>
      <c r="C25" s="43"/>
      <c r="D25" s="43"/>
      <c r="E25" s="44"/>
      <c r="F25" s="43"/>
      <c r="G25" s="43"/>
      <c r="H25" s="43"/>
    </row>
    <row r="26" spans="2:8" s="42" customFormat="1" x14ac:dyDescent="0.25">
      <c r="B26" s="43"/>
      <c r="C26" s="43"/>
      <c r="D26" s="43"/>
      <c r="E26" s="44"/>
      <c r="F26" s="43"/>
      <c r="G26" s="43"/>
      <c r="H26" s="43"/>
    </row>
    <row r="27" spans="2:8" s="42" customFormat="1" x14ac:dyDescent="0.25">
      <c r="B27" s="43"/>
      <c r="C27" s="43"/>
      <c r="D27" s="43"/>
      <c r="E27" s="44"/>
      <c r="F27" s="43"/>
      <c r="G27" s="43"/>
      <c r="H27" s="43"/>
    </row>
    <row r="28" spans="2:8" s="42" customFormat="1" x14ac:dyDescent="0.25">
      <c r="B28" s="43"/>
      <c r="C28" s="43"/>
      <c r="D28" s="43"/>
      <c r="E28" s="44"/>
      <c r="F28" s="43"/>
      <c r="G28" s="43"/>
      <c r="H28" s="43"/>
    </row>
    <row r="29" spans="2:8" s="42" customFormat="1" x14ac:dyDescent="0.25">
      <c r="B29" s="43"/>
      <c r="C29" s="43"/>
      <c r="D29" s="43"/>
      <c r="E29" s="44"/>
      <c r="F29" s="43"/>
      <c r="G29" s="43"/>
      <c r="H29" s="43"/>
    </row>
    <row r="30" spans="2:8" s="42" customFormat="1" x14ac:dyDescent="0.25">
      <c r="B30" s="43"/>
      <c r="C30" s="43"/>
      <c r="D30" s="43"/>
      <c r="E30" s="44"/>
      <c r="F30" s="43"/>
      <c r="G30" s="43"/>
      <c r="H30" s="43"/>
    </row>
    <row r="31" spans="2:8" s="42" customFormat="1" x14ac:dyDescent="0.25">
      <c r="B31" s="43"/>
      <c r="C31" s="43"/>
      <c r="D31" s="43"/>
      <c r="E31" s="44"/>
      <c r="F31" s="43"/>
      <c r="G31" s="43"/>
      <c r="H31" s="43"/>
    </row>
    <row r="32" spans="2:8" s="42" customFormat="1" x14ac:dyDescent="0.25">
      <c r="B32" s="43"/>
      <c r="C32" s="43"/>
      <c r="D32" s="43"/>
      <c r="E32" s="44"/>
      <c r="F32" s="43"/>
      <c r="G32" s="43"/>
      <c r="H32" s="43"/>
    </row>
    <row r="33" spans="2:8" s="42" customFormat="1" x14ac:dyDescent="0.25">
      <c r="B33" s="43"/>
      <c r="C33" s="43"/>
      <c r="D33" s="43"/>
      <c r="E33" s="44"/>
      <c r="F33" s="43"/>
      <c r="G33" s="43"/>
      <c r="H33" s="43"/>
    </row>
    <row r="34" spans="2:8" s="42" customFormat="1" x14ac:dyDescent="0.25">
      <c r="B34" s="43"/>
      <c r="C34" s="43"/>
      <c r="D34" s="43"/>
      <c r="E34" s="44"/>
      <c r="F34" s="43"/>
      <c r="G34" s="43"/>
      <c r="H34" s="43"/>
    </row>
    <row r="35" spans="2:8" s="42" customFormat="1" x14ac:dyDescent="0.25">
      <c r="B35" s="43"/>
      <c r="C35" s="43"/>
      <c r="D35" s="43"/>
      <c r="E35" s="44"/>
      <c r="F35" s="43"/>
      <c r="G35" s="43"/>
      <c r="H35" s="43"/>
    </row>
    <row r="36" spans="2:8" s="42" customFormat="1" x14ac:dyDescent="0.25">
      <c r="B36" s="43"/>
      <c r="C36" s="43"/>
      <c r="D36" s="43"/>
      <c r="E36" s="44"/>
      <c r="F36" s="43"/>
      <c r="G36" s="43"/>
      <c r="H36" s="43"/>
    </row>
    <row r="37" spans="2:8" s="42" customFormat="1" x14ac:dyDescent="0.25">
      <c r="B37" s="43"/>
      <c r="C37" s="43"/>
      <c r="D37" s="43"/>
      <c r="E37" s="44"/>
      <c r="F37" s="43"/>
      <c r="G37" s="43"/>
      <c r="H37" s="43"/>
    </row>
    <row r="38" spans="2:8" s="42" customFormat="1" x14ac:dyDescent="0.25">
      <c r="B38" s="43"/>
      <c r="C38" s="43"/>
      <c r="D38" s="43"/>
      <c r="E38" s="44"/>
      <c r="F38" s="43"/>
      <c r="G38" s="43"/>
      <c r="H38" s="43"/>
    </row>
    <row r="39" spans="2:8" s="42" customFormat="1" x14ac:dyDescent="0.25">
      <c r="B39" s="43"/>
      <c r="C39" s="43"/>
      <c r="D39" s="43"/>
      <c r="E39" s="44"/>
      <c r="F39" s="43"/>
      <c r="G39" s="43"/>
      <c r="H39" s="43"/>
    </row>
    <row r="40" spans="2:8" s="42" customFormat="1" x14ac:dyDescent="0.25">
      <c r="B40" s="43"/>
      <c r="C40" s="43"/>
      <c r="D40" s="43"/>
      <c r="E40" s="44"/>
      <c r="F40" s="43"/>
      <c r="G40" s="43"/>
      <c r="H40" s="43"/>
    </row>
    <row r="41" spans="2:8" s="42" customFormat="1" x14ac:dyDescent="0.25">
      <c r="B41" s="43"/>
      <c r="C41" s="43"/>
      <c r="D41" s="43"/>
      <c r="E41" s="44"/>
      <c r="F41" s="43"/>
      <c r="G41" s="43"/>
      <c r="H41" s="43"/>
    </row>
    <row r="42" spans="2:8" s="42" customFormat="1" x14ac:dyDescent="0.25">
      <c r="B42" s="43"/>
      <c r="C42" s="43"/>
      <c r="D42" s="43"/>
      <c r="E42" s="44"/>
      <c r="F42" s="43"/>
      <c r="G42" s="43"/>
      <c r="H42" s="43"/>
    </row>
    <row r="43" spans="2:8" s="42" customFormat="1" x14ac:dyDescent="0.25">
      <c r="B43" s="43"/>
      <c r="C43" s="43"/>
      <c r="D43" s="43"/>
      <c r="E43" s="44"/>
      <c r="F43" s="43"/>
      <c r="G43" s="43"/>
      <c r="H43" s="43"/>
    </row>
    <row r="44" spans="2:8" s="42" customFormat="1" x14ac:dyDescent="0.25">
      <c r="B44" s="43"/>
      <c r="C44" s="43"/>
      <c r="D44" s="43"/>
      <c r="E44" s="44"/>
      <c r="F44" s="43"/>
      <c r="G44" s="43"/>
      <c r="H44" s="43"/>
    </row>
    <row r="45" spans="2:8" s="42" customFormat="1" x14ac:dyDescent="0.25">
      <c r="B45" s="43"/>
      <c r="C45" s="43"/>
      <c r="D45" s="43"/>
      <c r="E45" s="44"/>
      <c r="F45" s="43"/>
      <c r="G45" s="43"/>
      <c r="H45" s="43"/>
    </row>
    <row r="46" spans="2:8" s="42" customFormat="1" x14ac:dyDescent="0.25">
      <c r="B46" s="43"/>
      <c r="C46" s="43"/>
      <c r="D46" s="43"/>
      <c r="E46" s="44"/>
      <c r="F46" s="43"/>
      <c r="G46" s="43"/>
      <c r="H46" s="43"/>
    </row>
    <row r="47" spans="2:8" s="42" customFormat="1" x14ac:dyDescent="0.25">
      <c r="B47" s="43"/>
      <c r="C47" s="43"/>
      <c r="D47" s="43"/>
      <c r="E47" s="44"/>
      <c r="F47" s="43"/>
      <c r="G47" s="43"/>
      <c r="H47" s="43"/>
    </row>
    <row r="48" spans="2:8" s="42" customFormat="1" x14ac:dyDescent="0.25">
      <c r="B48" s="43"/>
      <c r="C48" s="43"/>
      <c r="D48" s="43"/>
      <c r="E48" s="44"/>
      <c r="F48" s="43"/>
      <c r="G48" s="43"/>
      <c r="H48" s="43"/>
    </row>
    <row r="49" spans="2:8" s="42" customFormat="1" x14ac:dyDescent="0.25">
      <c r="B49" s="43"/>
      <c r="C49" s="43"/>
      <c r="D49" s="43"/>
      <c r="E49" s="44"/>
      <c r="F49" s="43"/>
      <c r="G49" s="43"/>
      <c r="H49" s="43"/>
    </row>
    <row r="50" spans="2:8" s="42" customFormat="1" x14ac:dyDescent="0.25">
      <c r="B50" s="43"/>
      <c r="C50" s="43"/>
      <c r="D50" s="43"/>
      <c r="E50" s="44"/>
      <c r="F50" s="43"/>
      <c r="G50" s="43"/>
      <c r="H50" s="43"/>
    </row>
    <row r="51" spans="2:8" s="42" customFormat="1" x14ac:dyDescent="0.25">
      <c r="B51" s="43"/>
      <c r="C51" s="43"/>
      <c r="D51" s="43"/>
      <c r="E51" s="44"/>
      <c r="F51" s="43"/>
      <c r="G51" s="43"/>
      <c r="H51" s="43"/>
    </row>
    <row r="52" spans="2:8" s="42" customFormat="1" x14ac:dyDescent="0.25">
      <c r="B52" s="43"/>
      <c r="C52" s="43"/>
      <c r="D52" s="43"/>
      <c r="E52" s="44"/>
      <c r="F52" s="43"/>
      <c r="G52" s="43"/>
      <c r="H52" s="43"/>
    </row>
    <row r="53" spans="2:8" s="42" customFormat="1" x14ac:dyDescent="0.25">
      <c r="B53" s="43"/>
      <c r="C53" s="43"/>
      <c r="D53" s="43"/>
      <c r="E53" s="44"/>
      <c r="F53" s="43"/>
      <c r="G53" s="43"/>
      <c r="H53" s="43"/>
    </row>
    <row r="54" spans="2:8" s="42" customFormat="1" x14ac:dyDescent="0.25">
      <c r="B54" s="43"/>
      <c r="C54" s="43"/>
      <c r="D54" s="43"/>
      <c r="E54" s="44"/>
      <c r="F54" s="43"/>
      <c r="G54" s="43"/>
      <c r="H54" s="43"/>
    </row>
    <row r="55" spans="2:8" s="42" customFormat="1" x14ac:dyDescent="0.25">
      <c r="B55" s="43"/>
      <c r="C55" s="43"/>
      <c r="D55" s="43"/>
      <c r="E55" s="44"/>
      <c r="F55" s="43"/>
      <c r="G55" s="43"/>
      <c r="H55" s="43"/>
    </row>
    <row r="56" spans="2:8" s="42" customFormat="1" x14ac:dyDescent="0.25">
      <c r="B56" s="43"/>
      <c r="C56" s="43"/>
      <c r="D56" s="43"/>
      <c r="E56" s="44"/>
      <c r="F56" s="43"/>
      <c r="G56" s="43"/>
      <c r="H56" s="43"/>
    </row>
    <row r="57" spans="2:8" s="42" customFormat="1" x14ac:dyDescent="0.25">
      <c r="B57" s="43"/>
      <c r="C57" s="43"/>
      <c r="D57" s="43"/>
      <c r="E57" s="44"/>
      <c r="F57" s="43"/>
      <c r="G57" s="43"/>
      <c r="H57" s="43"/>
    </row>
    <row r="58" spans="2:8" s="42" customFormat="1" x14ac:dyDescent="0.25">
      <c r="B58" s="43"/>
      <c r="C58" s="43"/>
      <c r="D58" s="43"/>
      <c r="E58" s="44"/>
      <c r="F58" s="43"/>
      <c r="G58" s="43"/>
      <c r="H58" s="43"/>
    </row>
    <row r="59" spans="2:8" s="42" customFormat="1" x14ac:dyDescent="0.25">
      <c r="B59" s="43"/>
      <c r="C59" s="43"/>
      <c r="D59" s="43"/>
      <c r="E59" s="44"/>
      <c r="F59" s="43"/>
      <c r="G59" s="43"/>
      <c r="H59" s="43"/>
    </row>
    <row r="60" spans="2:8" s="42" customFormat="1" x14ac:dyDescent="0.25">
      <c r="B60" s="43"/>
      <c r="C60" s="43"/>
      <c r="D60" s="43"/>
      <c r="E60" s="44"/>
      <c r="F60" s="43"/>
      <c r="G60" s="43"/>
      <c r="H60" s="43"/>
    </row>
    <row r="61" spans="2:8" s="42" customFormat="1" x14ac:dyDescent="0.25">
      <c r="B61" s="43"/>
      <c r="C61" s="43"/>
      <c r="D61" s="43"/>
      <c r="E61" s="44"/>
      <c r="F61" s="43"/>
      <c r="G61" s="43"/>
      <c r="H61" s="43"/>
    </row>
    <row r="62" spans="2:8" s="42" customFormat="1" x14ac:dyDescent="0.25">
      <c r="B62" s="43"/>
      <c r="C62" s="43"/>
      <c r="D62" s="43"/>
      <c r="E62" s="44"/>
      <c r="F62" s="43"/>
      <c r="G62" s="43"/>
      <c r="H62" s="43"/>
    </row>
    <row r="63" spans="2:8" s="42" customFormat="1" x14ac:dyDescent="0.25">
      <c r="B63" s="43"/>
      <c r="C63" s="43"/>
      <c r="D63" s="43"/>
      <c r="E63" s="44"/>
      <c r="F63" s="43"/>
      <c r="G63" s="43"/>
      <c r="H63" s="43"/>
    </row>
    <row r="64" spans="2:8" s="42" customFormat="1" x14ac:dyDescent="0.25">
      <c r="B64" s="43"/>
      <c r="C64" s="43"/>
      <c r="D64" s="43"/>
      <c r="E64" s="44"/>
      <c r="F64" s="43"/>
      <c r="G64" s="43"/>
      <c r="H64" s="43"/>
    </row>
    <row r="65" spans="2:8" s="42" customFormat="1" x14ac:dyDescent="0.25">
      <c r="B65" s="43"/>
      <c r="C65" s="43"/>
      <c r="D65" s="43"/>
      <c r="E65" s="44"/>
      <c r="F65" s="43"/>
      <c r="G65" s="43"/>
      <c r="H65" s="43"/>
    </row>
    <row r="66" spans="2:8" s="42" customFormat="1" x14ac:dyDescent="0.25">
      <c r="B66" s="43"/>
      <c r="C66" s="43"/>
      <c r="D66" s="43"/>
      <c r="E66" s="44"/>
      <c r="F66" s="43"/>
      <c r="G66" s="43"/>
      <c r="H66" s="43"/>
    </row>
    <row r="67" spans="2:8" s="42" customFormat="1" x14ac:dyDescent="0.25">
      <c r="B67" s="43"/>
      <c r="C67" s="43"/>
      <c r="D67" s="43"/>
      <c r="E67" s="44"/>
      <c r="F67" s="43"/>
      <c r="G67" s="43"/>
      <c r="H67" s="43"/>
    </row>
    <row r="68" spans="2:8" s="42" customFormat="1" x14ac:dyDescent="0.25">
      <c r="B68" s="43"/>
      <c r="C68" s="43"/>
      <c r="D68" s="43"/>
      <c r="E68" s="44"/>
      <c r="F68" s="43"/>
      <c r="G68" s="43"/>
      <c r="H68" s="43"/>
    </row>
    <row r="69" spans="2:8" s="42" customFormat="1" x14ac:dyDescent="0.25">
      <c r="B69" s="43"/>
      <c r="C69" s="43"/>
      <c r="D69" s="43"/>
      <c r="E69" s="44"/>
      <c r="F69" s="43"/>
      <c r="G69" s="43"/>
      <c r="H69" s="43"/>
    </row>
    <row r="70" spans="2:8" s="42" customFormat="1" x14ac:dyDescent="0.25">
      <c r="B70" s="43"/>
      <c r="C70" s="43"/>
      <c r="D70" s="43"/>
      <c r="E70" s="44"/>
      <c r="F70" s="43"/>
      <c r="G70" s="43"/>
      <c r="H70" s="4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F16"/>
  <sheetViews>
    <sheetView zoomScale="80" zoomScaleNormal="80" workbookViewId="0">
      <selection activeCell="B4" sqref="B4"/>
    </sheetView>
  </sheetViews>
  <sheetFormatPr defaultRowHeight="15" x14ac:dyDescent="0.25"/>
  <cols>
    <col min="1" max="1" width="20.5703125" style="31" bestFit="1" customWidth="1"/>
    <col min="2" max="2" width="61.28515625" bestFit="1" customWidth="1"/>
    <col min="3" max="6" width="12" style="19" bestFit="1" customWidth="1"/>
  </cols>
  <sheetData>
    <row r="1" spans="1:6" s="29" customFormat="1" x14ac:dyDescent="0.25">
      <c r="A1" s="29" t="s">
        <v>74</v>
      </c>
      <c r="B1" s="29" t="s">
        <v>75</v>
      </c>
      <c r="C1" s="30" t="s">
        <v>76</v>
      </c>
      <c r="D1" s="30"/>
      <c r="E1" s="30"/>
      <c r="F1" s="30"/>
    </row>
    <row r="2" spans="1:6" x14ac:dyDescent="0.25">
      <c r="A2" s="31" t="s">
        <v>73</v>
      </c>
      <c r="B2" t="str">
        <f>'Batch Submitter'!C2</f>
        <v>Perritt Ultra MicroCap Fund [Series ID - S000000859]</v>
      </c>
      <c r="C2" s="19" t="str">
        <f>IF('Fund Detail Worksheet'!J10="","",'Fund Detail Worksheet'!J10)</f>
        <v>C000002474</v>
      </c>
    </row>
    <row r="3" spans="1:6" x14ac:dyDescent="0.25">
      <c r="A3" s="31" t="s">
        <v>73</v>
      </c>
      <c r="B3" s="31" t="str">
        <f>'Batch Submitter'!C3</f>
        <v>Perritt MicroCap Opportunities Fund [Series ID - S000039929]</v>
      </c>
      <c r="C3" s="19" t="str">
        <f>IF('Fund Detail Worksheet'!J11="","",'Fund Detail Worksheet'!J11)</f>
        <v>C000123834</v>
      </c>
    </row>
    <row r="4" spans="1:6" s="31" customFormat="1" x14ac:dyDescent="0.25">
      <c r="A4" s="31" t="s">
        <v>73</v>
      </c>
      <c r="B4" s="31" t="str">
        <f>'Batch Submitter'!C4</f>
        <v>Perritt Low Priced Stock Fund  [Series ID - S000044271]</v>
      </c>
      <c r="C4" s="19" t="str">
        <f>IF('Fund Detail Worksheet'!J12="","",'Fund Detail Worksheet'!J12)</f>
        <v>C000137918</v>
      </c>
      <c r="D4" s="19"/>
      <c r="E4" s="19"/>
      <c r="F4" s="19"/>
    </row>
    <row r="5" spans="1:6" s="31" customFormat="1" x14ac:dyDescent="0.25">
      <c r="C5" s="19"/>
      <c r="D5" s="19"/>
      <c r="E5" s="19"/>
      <c r="F5" s="19"/>
    </row>
    <row r="6" spans="1:6" s="31" customFormat="1" x14ac:dyDescent="0.25">
      <c r="C6" s="19"/>
      <c r="D6" s="19"/>
      <c r="E6" s="19"/>
      <c r="F6" s="19"/>
    </row>
    <row r="7" spans="1:6" x14ac:dyDescent="0.25">
      <c r="B7" s="31"/>
    </row>
    <row r="8" spans="1:6" x14ac:dyDescent="0.25">
      <c r="B8" s="31"/>
    </row>
    <row r="9" spans="1:6" x14ac:dyDescent="0.25">
      <c r="B9" s="31"/>
    </row>
    <row r="10" spans="1:6" x14ac:dyDescent="0.25">
      <c r="B10" s="31"/>
    </row>
    <row r="11" spans="1:6" x14ac:dyDescent="0.25">
      <c r="B11" s="31"/>
    </row>
    <row r="12" spans="1:6" x14ac:dyDescent="0.25">
      <c r="B12" s="31"/>
    </row>
    <row r="13" spans="1:6" x14ac:dyDescent="0.25">
      <c r="B13" s="31"/>
    </row>
    <row r="14" spans="1:6" x14ac:dyDescent="0.25">
      <c r="B14" s="31"/>
    </row>
    <row r="15" spans="1:6" x14ac:dyDescent="0.25">
      <c r="B15" s="31"/>
    </row>
    <row r="16" spans="1:6" x14ac:dyDescent="0.25">
      <c r="B16" s="3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B2:D61"/>
  <sheetViews>
    <sheetView zoomScale="80" zoomScaleNormal="80" workbookViewId="0">
      <selection activeCell="A12" sqref="A12:XFD59"/>
    </sheetView>
  </sheetViews>
  <sheetFormatPr defaultRowHeight="15" x14ac:dyDescent="0.25"/>
  <cols>
    <col min="1" max="1" width="9.140625" style="2" customWidth="1"/>
    <col min="2" max="2" width="40.5703125" style="2" customWidth="1"/>
    <col min="3" max="3" width="97.28515625" style="2" bestFit="1" customWidth="1"/>
    <col min="4" max="4" width="28.42578125" style="2" hidden="1" customWidth="1"/>
    <col min="5" max="16384" width="9.140625" style="2"/>
  </cols>
  <sheetData>
    <row r="2" spans="2:4" ht="15" customHeight="1" x14ac:dyDescent="0.25">
      <c r="B2" s="161" t="s">
        <v>12</v>
      </c>
      <c r="C2" s="161"/>
      <c r="D2" s="10"/>
    </row>
    <row r="3" spans="2:4" ht="15.75" customHeight="1" thickBot="1" x14ac:dyDescent="0.3">
      <c r="B3" s="161"/>
      <c r="C3" s="161"/>
      <c r="D3" s="10"/>
    </row>
    <row r="4" spans="2:4" ht="15.75" customHeight="1" thickBot="1" x14ac:dyDescent="0.3">
      <c r="B4" s="1" t="s">
        <v>4</v>
      </c>
      <c r="C4" s="1" t="s">
        <v>6</v>
      </c>
      <c r="D4" s="1" t="s">
        <v>14</v>
      </c>
    </row>
    <row r="5" spans="2:4" ht="15.75" customHeight="1" thickTop="1" thickBot="1" x14ac:dyDescent="0.3">
      <c r="B5" s="12" t="s">
        <v>5</v>
      </c>
      <c r="C5" s="13" t="s">
        <v>7</v>
      </c>
      <c r="D5" s="7"/>
    </row>
    <row r="6" spans="2:4" ht="15.75" customHeight="1" thickBot="1" x14ac:dyDescent="0.3">
      <c r="B6" s="9" t="str">
        <f>'Fund Detail Worksheet'!B6</f>
        <v>Perritt Mutual Funds</v>
      </c>
      <c r="C6" s="8" t="str">
        <f>'Fund Detail Worksheet'!C6</f>
        <v>perrittmutualfunds</v>
      </c>
      <c r="D6" s="8" t="s">
        <v>15</v>
      </c>
    </row>
    <row r="7" spans="2:4" ht="15.75" customHeight="1" thickBot="1" x14ac:dyDescent="0.3"/>
    <row r="8" spans="2:4" ht="26.25" thickBot="1" x14ac:dyDescent="0.3">
      <c r="B8" s="4" t="s">
        <v>9</v>
      </c>
      <c r="C8" s="5" t="s">
        <v>8</v>
      </c>
    </row>
    <row r="9" spans="2:4" s="93" customFormat="1" ht="16.5" thickTop="1" thickBot="1" x14ac:dyDescent="0.3">
      <c r="B9" s="91" t="s">
        <v>11</v>
      </c>
      <c r="C9" s="92" t="s">
        <v>10</v>
      </c>
    </row>
    <row r="10" spans="2:4" ht="15.75" thickBot="1" x14ac:dyDescent="0.3">
      <c r="B10" s="9" t="str">
        <f>'Fund Detail Worksheet'!B10</f>
        <v>Perritt Ultra MicroCap Fund</v>
      </c>
      <c r="C10" s="11" t="str">
        <f>HYPERLINK(CONCATENATE("http://preview.onlineprospectus.net/",TRIM($D$6),"/",TRIM($C$6),"/ui_kits/",TRIM('Fund Detail Worksheet'!$D10),"/index.html"))</f>
        <v>http://preview.onlineprospectus.net/merrill/perrittmutualfunds/ui_kits/S000000859/index.html</v>
      </c>
    </row>
    <row r="11" spans="2:4" ht="15.75" thickBot="1" x14ac:dyDescent="0.3">
      <c r="B11" s="9" t="str">
        <f>'Fund Detail Worksheet'!B11</f>
        <v>Perritt MicroCap Opportunities Fund</v>
      </c>
      <c r="C11" s="11" t="str">
        <f>HYPERLINK(CONCATENATE("http://preview.onlineprospectus.net/",TRIM($D$6),"/",TRIM($C$6),"/ui_kits/",TRIM('Fund Detail Worksheet'!$D11),"/index.html"))</f>
        <v>http://preview.onlineprospectus.net/merrill/perrittmutualfunds/ui_kits/S000039929/index.html</v>
      </c>
    </row>
    <row r="12" spans="2:4" ht="15.75" hidden="1" thickBot="1" x14ac:dyDescent="0.3">
      <c r="B12" s="9" t="str">
        <f>'Fund Detail Worksheet'!B12</f>
        <v xml:space="preserve">Perritt Low Priced Stock Fund </v>
      </c>
      <c r="C12" s="11" t="str">
        <f>HYPERLINK(CONCATENATE("http://preview.onlineprospectus.net/",TRIM($D$6),"/",TRIM($C$6),"/ui_kits/",TRIM('Fund Detail Worksheet'!$D12),"/index.html"))</f>
        <v>http://preview.onlineprospectus.net/merrill/perrittmutualfunds/ui_kits/S000044271/index.html</v>
      </c>
    </row>
    <row r="13" spans="2:4" ht="15.75" hidden="1" thickBot="1" x14ac:dyDescent="0.3">
      <c r="B13" s="9">
        <f>'Fund Detail Worksheet'!B13</f>
        <v>0</v>
      </c>
      <c r="C13" s="11" t="str">
        <f>HYPERLINK(CONCATENATE("http://preview.onlineprospectus.net/",TRIM($D$6),"/",TRIM($C$6),"/ui_kits/",TRIM('Fund Detail Worksheet'!$D13),"/index.html"))</f>
        <v>http://preview.onlineprospectus.net/merrill/perrittmutualfunds/ui_kits//index.html</v>
      </c>
    </row>
    <row r="14" spans="2:4" ht="15.75" hidden="1" thickBot="1" x14ac:dyDescent="0.3">
      <c r="B14" s="9">
        <f>'Fund Detail Worksheet'!B14</f>
        <v>0</v>
      </c>
      <c r="C14" s="11" t="str">
        <f>HYPERLINK(CONCATENATE("http://preview.onlineprospectus.net/",TRIM($D$6),"/",TRIM($C$6),"/ui_kits/",TRIM('Fund Detail Worksheet'!$D14),"/index.html"))</f>
        <v>http://preview.onlineprospectus.net/merrill/perrittmutualfunds/ui_kits//index.html</v>
      </c>
    </row>
    <row r="15" spans="2:4" ht="15.75" hidden="1" thickBot="1" x14ac:dyDescent="0.3">
      <c r="B15" s="9">
        <f>'Fund Detail Worksheet'!B17</f>
        <v>0</v>
      </c>
      <c r="C15" s="11" t="str">
        <f>HYPERLINK(CONCATENATE("http://preview.onlineprospectus.net/",TRIM($D$6),"/",TRIM($C$6),"/ui_kits/",TRIM('Fund Detail Worksheet'!$D17),"/index.html"))</f>
        <v>http://preview.onlineprospectus.net/merrill/perrittmutualfunds/ui_kits//index.html</v>
      </c>
    </row>
    <row r="16" spans="2:4" ht="15.75" hidden="1" thickBot="1" x14ac:dyDescent="0.3">
      <c r="B16" s="9">
        <f>'Fund Detail Worksheet'!B18</f>
        <v>0</v>
      </c>
      <c r="C16" s="11" t="str">
        <f>HYPERLINK(CONCATENATE("http://preview.onlineprospectus.net/",TRIM($D$6),"/",TRIM($C$6),"/ui_kits/",TRIM('Fund Detail Worksheet'!$D18),"/index.html"))</f>
        <v>http://preview.onlineprospectus.net/merrill/perrittmutualfunds/ui_kits//index.html</v>
      </c>
    </row>
    <row r="17" spans="2:3" ht="15.75" hidden="1" thickBot="1" x14ac:dyDescent="0.3">
      <c r="B17" s="9">
        <f>'Fund Detail Worksheet'!B19</f>
        <v>0</v>
      </c>
      <c r="C17" s="11" t="str">
        <f>HYPERLINK(CONCATENATE("http://preview.onlineprospectus.net/",TRIM($D$6),"/",TRIM($C$6),"/ui_kits/",TRIM('Fund Detail Worksheet'!$D19),"/index.html"))</f>
        <v>http://preview.onlineprospectus.net/merrill/perrittmutualfunds/ui_kits//index.html</v>
      </c>
    </row>
    <row r="18" spans="2:3" ht="15.75" hidden="1" thickBot="1" x14ac:dyDescent="0.3">
      <c r="B18" s="9">
        <f>'Fund Detail Worksheet'!B20</f>
        <v>0</v>
      </c>
      <c r="C18" s="11" t="str">
        <f>HYPERLINK(CONCATENATE("http://preview.onlineprospectus.net/",TRIM($D$6),"/",TRIM($C$6),"/ui_kits/",TRIM('Fund Detail Worksheet'!$D20),"/index.html"))</f>
        <v>http://preview.onlineprospectus.net/merrill/perrittmutualfunds/ui_kits//index.html</v>
      </c>
    </row>
    <row r="19" spans="2:3" ht="15.75" hidden="1" thickBot="1" x14ac:dyDescent="0.3">
      <c r="B19" s="9">
        <f>'Fund Detail Worksheet'!B21</f>
        <v>0</v>
      </c>
      <c r="C19" s="11" t="str">
        <f>HYPERLINK(CONCATENATE("http://preview.onlineprospectus.net/",TRIM($D$6),"/",TRIM($C$6),"/ui_kits/",TRIM('Fund Detail Worksheet'!$D21),"/index.html"))</f>
        <v>http://preview.onlineprospectus.net/merrill/perrittmutualfunds/ui_kits//index.html</v>
      </c>
    </row>
    <row r="20" spans="2:3" ht="15.75" hidden="1" thickBot="1" x14ac:dyDescent="0.3">
      <c r="B20" s="9">
        <f>'Fund Detail Worksheet'!B22</f>
        <v>0</v>
      </c>
      <c r="C20" s="11" t="str">
        <f>HYPERLINK(CONCATENATE("http://preview.onlineprospectus.net/",TRIM($D$6),"/",TRIM($C$6),"/ui_kits/",TRIM('Fund Detail Worksheet'!$D22),"/index.html"))</f>
        <v>http://preview.onlineprospectus.net/merrill/perrittmutualfunds/ui_kits//index.html</v>
      </c>
    </row>
    <row r="21" spans="2:3" ht="15.75" hidden="1" thickBot="1" x14ac:dyDescent="0.3">
      <c r="B21" s="9">
        <f>'Fund Detail Worksheet'!B23</f>
        <v>0</v>
      </c>
      <c r="C21" s="11" t="str">
        <f>HYPERLINK(CONCATENATE("http://preview.onlineprospectus.net/",TRIM($D$6),"/",TRIM($C$6),"/ui_kits/",TRIM('Fund Detail Worksheet'!$D23),"/index.html"))</f>
        <v>http://preview.onlineprospectus.net/merrill/perrittmutualfunds/ui_kits//index.html</v>
      </c>
    </row>
    <row r="22" spans="2:3" ht="15.75" hidden="1" thickBot="1" x14ac:dyDescent="0.3">
      <c r="B22" s="9">
        <f>'Fund Detail Worksheet'!B24</f>
        <v>0</v>
      </c>
      <c r="C22" s="11" t="str">
        <f>HYPERLINK(CONCATENATE("http://preview.onlineprospectus.net/",TRIM($D$6),"/",TRIM($C$6),"/ui_kits/",TRIM('Fund Detail Worksheet'!$D24),"/index.html"))</f>
        <v>http://preview.onlineprospectus.net/merrill/perrittmutualfunds/ui_kits//index.html</v>
      </c>
    </row>
    <row r="23" spans="2:3" ht="15.75" hidden="1" thickBot="1" x14ac:dyDescent="0.3">
      <c r="B23" s="9">
        <f>'Fund Detail Worksheet'!B25</f>
        <v>0</v>
      </c>
      <c r="C23" s="11" t="str">
        <f>HYPERLINK(CONCATENATE("http://preview.onlineprospectus.net/",TRIM($D$6),"/",TRIM($C$6),"/ui_kits/",TRIM('Fund Detail Worksheet'!$D25),"/index.html"))</f>
        <v>http://preview.onlineprospectus.net/merrill/perrittmutualfunds/ui_kits//index.html</v>
      </c>
    </row>
    <row r="24" spans="2:3" ht="15.75" hidden="1" thickBot="1" x14ac:dyDescent="0.3">
      <c r="B24" s="9">
        <f>'Fund Detail Worksheet'!B26</f>
        <v>0</v>
      </c>
      <c r="C24" s="11" t="str">
        <f>HYPERLINK(CONCATENATE("http://preview.onlineprospectus.net/",TRIM($D$6),"/",TRIM($C$6),"/ui_kits/",TRIM('Fund Detail Worksheet'!$F26),"/index.html"))</f>
        <v>http://preview.onlineprospectus.net/merrill/perrittmutualfunds/ui_kits//index.html</v>
      </c>
    </row>
    <row r="25" spans="2:3" ht="15.75" hidden="1" thickBot="1" x14ac:dyDescent="0.3">
      <c r="B25" s="6">
        <f>'Fund Detail Worksheet'!B27</f>
        <v>0</v>
      </c>
      <c r="C25" s="11" t="str">
        <f>HYPERLINK(CONCATENATE("http://preview.onlineprospectus.net/",TRIM($D$6),"/",TRIM($C$6),"/ui_kits/",TRIM('Fund Detail Worksheet'!$F27),"/index.html"))</f>
        <v>http://preview.onlineprospectus.net/merrill/perrittmutualfunds/ui_kits//index.html</v>
      </c>
    </row>
    <row r="26" spans="2:3" ht="15.75" hidden="1" thickBot="1" x14ac:dyDescent="0.3">
      <c r="B26" s="9">
        <f>'Fund Detail Worksheet'!B28</f>
        <v>0</v>
      </c>
      <c r="C26" s="11" t="str">
        <f>HYPERLINK(CONCATENATE("http://preview.onlineprospectus.net/",TRIM($D$6),"/",TRIM($C$6),"/ui_kits/",TRIM('Fund Detail Worksheet'!$F28),"/index.html"))</f>
        <v>http://preview.onlineprospectus.net/merrill/perrittmutualfunds/ui_kits//index.html</v>
      </c>
    </row>
    <row r="27" spans="2:3" ht="15.75" hidden="1" thickBot="1" x14ac:dyDescent="0.3">
      <c r="B27" s="6">
        <f>'Fund Detail Worksheet'!B29</f>
        <v>0</v>
      </c>
      <c r="C27" s="11" t="str">
        <f>HYPERLINK(CONCATENATE("http://preview.onlineprospectus.net/",TRIM($D$6),"/",TRIM($C$6),"/ui_kits/",TRIM('Fund Detail Worksheet'!$F29),"/index.html"))</f>
        <v>http://preview.onlineprospectus.net/merrill/perrittmutualfunds/ui_kits//index.html</v>
      </c>
    </row>
    <row r="28" spans="2:3" ht="15.75" hidden="1" thickBot="1" x14ac:dyDescent="0.3">
      <c r="B28" s="9">
        <f>'Fund Detail Worksheet'!B30</f>
        <v>0</v>
      </c>
      <c r="C28" s="11" t="str">
        <f>HYPERLINK(CONCATENATE("http://preview.onlineprospectus.net/",TRIM($D$6),"/",TRIM($C$6),"/ui_kits/",TRIM('Fund Detail Worksheet'!$F30),"/index.html"))</f>
        <v>http://preview.onlineprospectus.net/merrill/perrittmutualfunds/ui_kits//index.html</v>
      </c>
    </row>
    <row r="29" spans="2:3" ht="15.75" hidden="1" thickBot="1" x14ac:dyDescent="0.3">
      <c r="B29" s="6">
        <f>'Fund Detail Worksheet'!B31</f>
        <v>0</v>
      </c>
      <c r="C29" s="11" t="str">
        <f>HYPERLINK(CONCATENATE("http://preview.onlineprospectus.net/",TRIM($D$6),"/",TRIM($C$6),"/ui_kits/",TRIM('Fund Detail Worksheet'!$F31),"/index.html"))</f>
        <v>http://preview.onlineprospectus.net/merrill/perrittmutualfunds/ui_kits//index.html</v>
      </c>
    </row>
    <row r="30" spans="2:3" ht="15.75" hidden="1" thickBot="1" x14ac:dyDescent="0.3">
      <c r="B30" s="9">
        <f>'Fund Detail Worksheet'!B32</f>
        <v>0</v>
      </c>
      <c r="C30" s="11" t="str">
        <f>HYPERLINK(CONCATENATE("http://preview.onlineprospectus.net/",TRIM($D$6),"/",TRIM($C$6),"/ui_kits/",TRIM('Fund Detail Worksheet'!$F32),"/index.html"))</f>
        <v>http://preview.onlineprospectus.net/merrill/perrittmutualfunds/ui_kits//index.html</v>
      </c>
    </row>
    <row r="31" spans="2:3" ht="15.75" hidden="1" thickBot="1" x14ac:dyDescent="0.3">
      <c r="B31" s="6">
        <f>'Fund Detail Worksheet'!B33</f>
        <v>0</v>
      </c>
      <c r="C31" s="11" t="str">
        <f>HYPERLINK(CONCATENATE("http://preview.onlineprospectus.net/",TRIM($D$6),"/",TRIM($C$6),"/ui_kits/",TRIM('Fund Detail Worksheet'!$F33),"/index.html"))</f>
        <v>http://preview.onlineprospectus.net/merrill/perrittmutualfunds/ui_kits//index.html</v>
      </c>
    </row>
    <row r="32" spans="2:3" ht="15.75" hidden="1" thickBot="1" x14ac:dyDescent="0.3">
      <c r="B32" s="9">
        <f>'Fund Detail Worksheet'!B34</f>
        <v>0</v>
      </c>
      <c r="C32" s="11" t="str">
        <f>HYPERLINK(CONCATENATE("http://preview.onlineprospectus.net/",TRIM($D$6),"/",TRIM($C$6),"/ui_kits/",TRIM('Fund Detail Worksheet'!$F34),"/index.html"))</f>
        <v>http://preview.onlineprospectus.net/merrill/perrittmutualfunds/ui_kits//index.html</v>
      </c>
    </row>
    <row r="33" spans="2:3" ht="15.75" hidden="1" thickBot="1" x14ac:dyDescent="0.3">
      <c r="B33" s="6">
        <f>'Fund Detail Worksheet'!B35</f>
        <v>0</v>
      </c>
      <c r="C33" s="11" t="str">
        <f>HYPERLINK(CONCATENATE("http://preview.onlineprospectus.net/",TRIM($D$6),"/",TRIM($C$6),"/ui_kits/",TRIM('Fund Detail Worksheet'!$F35),"/index.html"))</f>
        <v>http://preview.onlineprospectus.net/merrill/perrittmutualfunds/ui_kits//index.html</v>
      </c>
    </row>
    <row r="34" spans="2:3" ht="15.75" hidden="1" thickBot="1" x14ac:dyDescent="0.3">
      <c r="B34" s="9">
        <f>'Fund Detail Worksheet'!B36</f>
        <v>0</v>
      </c>
      <c r="C34" s="11" t="str">
        <f>HYPERLINK(CONCATENATE("http://preview.onlineprospectus.net/",TRIM($D$6),"/",TRIM($C$6),"/ui_kits/",TRIM('Fund Detail Worksheet'!$F36),"/index.html"))</f>
        <v>http://preview.onlineprospectus.net/merrill/perrittmutualfunds/ui_kits//index.html</v>
      </c>
    </row>
    <row r="35" spans="2:3" ht="15.75" hidden="1" thickBot="1" x14ac:dyDescent="0.3">
      <c r="B35" s="6">
        <f>'Fund Detail Worksheet'!B37</f>
        <v>0</v>
      </c>
      <c r="C35" s="11" t="str">
        <f>HYPERLINK(CONCATENATE("http://preview.onlineprospectus.net/",TRIM($D$6),"/",TRIM($C$6),"/ui_kits/",TRIM('Fund Detail Worksheet'!$F37),"/index.html"))</f>
        <v>http://preview.onlineprospectus.net/merrill/perrittmutualfunds/ui_kits//index.html</v>
      </c>
    </row>
    <row r="36" spans="2:3" ht="15.75" hidden="1" thickBot="1" x14ac:dyDescent="0.3">
      <c r="B36" s="9">
        <f>'Fund Detail Worksheet'!B38</f>
        <v>0</v>
      </c>
      <c r="C36" s="11" t="str">
        <f>HYPERLINK(CONCATENATE("http://preview.onlineprospectus.net/",TRIM($D$6),"/",TRIM($C$6),"/ui_kits/",TRIM('Fund Detail Worksheet'!$F38),"/index.html"))</f>
        <v>http://preview.onlineprospectus.net/merrill/perrittmutualfunds/ui_kits//index.html</v>
      </c>
    </row>
    <row r="37" spans="2:3" ht="15.75" hidden="1" thickBot="1" x14ac:dyDescent="0.3">
      <c r="B37" s="6">
        <f>'Fund Detail Worksheet'!B39</f>
        <v>0</v>
      </c>
      <c r="C37" s="11" t="str">
        <f>HYPERLINK(CONCATENATE("http://preview.onlineprospectus.net/",TRIM($D$6),"/",TRIM($C$6),"/ui_kits/",TRIM('Fund Detail Worksheet'!$F39),"/index.html"))</f>
        <v>http://preview.onlineprospectus.net/merrill/perrittmutualfunds/ui_kits//index.html</v>
      </c>
    </row>
    <row r="38" spans="2:3" ht="15.75" hidden="1" thickBot="1" x14ac:dyDescent="0.3">
      <c r="B38" s="9">
        <f>'Fund Detail Worksheet'!B40</f>
        <v>0</v>
      </c>
      <c r="C38" s="11" t="str">
        <f>HYPERLINK(CONCATENATE("http://preview.onlineprospectus.net/",TRIM($D$6),"/",TRIM($C$6),"/ui_kits/",TRIM('Fund Detail Worksheet'!$F40),"/index.html"))</f>
        <v>http://preview.onlineprospectus.net/merrill/perrittmutualfunds/ui_kits//index.html</v>
      </c>
    </row>
    <row r="39" spans="2:3" ht="15.75" hidden="1" thickBot="1" x14ac:dyDescent="0.3">
      <c r="B39" s="6">
        <f>'Fund Detail Worksheet'!B41</f>
        <v>0</v>
      </c>
      <c r="C39" s="11" t="str">
        <f>HYPERLINK(CONCATENATE("http://preview.onlineprospectus.net/",TRIM($D$6),"/",TRIM($C$6),"/ui_kits/",TRIM('Fund Detail Worksheet'!$F41),"/index.html"))</f>
        <v>http://preview.onlineprospectus.net/merrill/perrittmutualfunds/ui_kits//index.html</v>
      </c>
    </row>
    <row r="40" spans="2:3" ht="15.75" hidden="1" thickBot="1" x14ac:dyDescent="0.3">
      <c r="B40" s="9">
        <f>'Fund Detail Worksheet'!B42</f>
        <v>0</v>
      </c>
      <c r="C40" s="11" t="str">
        <f>HYPERLINK(CONCATENATE("http://preview.onlineprospectus.net/",TRIM($D$6),"/",TRIM($C$6),"/ui_kits/",TRIM('Fund Detail Worksheet'!$F42),"/index.html"))</f>
        <v>http://preview.onlineprospectus.net/merrill/perrittmutualfunds/ui_kits//index.html</v>
      </c>
    </row>
    <row r="41" spans="2:3" ht="15.75" hidden="1" thickBot="1" x14ac:dyDescent="0.3">
      <c r="B41" s="6">
        <f>'Fund Detail Worksheet'!B43</f>
        <v>0</v>
      </c>
      <c r="C41" s="11" t="str">
        <f>HYPERLINK(CONCATENATE("http://preview.onlineprospectus.net/",TRIM($D$6),"/",TRIM($C$6),"/ui_kits/",TRIM('Fund Detail Worksheet'!$F43),"/index.html"))</f>
        <v>http://preview.onlineprospectus.net/merrill/perrittmutualfunds/ui_kits//index.html</v>
      </c>
    </row>
    <row r="42" spans="2:3" ht="15.75" hidden="1" thickBot="1" x14ac:dyDescent="0.3">
      <c r="B42" s="9">
        <f>'Fund Detail Worksheet'!B44</f>
        <v>0</v>
      </c>
      <c r="C42" s="11" t="str">
        <f>HYPERLINK(CONCATENATE("http://preview.onlineprospectus.net/",TRIM($D$6),"/",TRIM($C$6),"/ui_kits/",TRIM('Fund Detail Worksheet'!$F44),"/index.html"))</f>
        <v>http://preview.onlineprospectus.net/merrill/perrittmutualfunds/ui_kits//index.html</v>
      </c>
    </row>
    <row r="43" spans="2:3" ht="15.75" hidden="1" thickBot="1" x14ac:dyDescent="0.3">
      <c r="B43" s="6">
        <f>'Fund Detail Worksheet'!B45</f>
        <v>0</v>
      </c>
      <c r="C43" s="11" t="str">
        <f>HYPERLINK(CONCATENATE("http://preview.onlineprospectus.net/",TRIM($D$6),"/",TRIM($C$6),"/ui_kits/",TRIM('Fund Detail Worksheet'!$F45),"/index.html"))</f>
        <v>http://preview.onlineprospectus.net/merrill/perrittmutualfunds/ui_kits//index.html</v>
      </c>
    </row>
    <row r="44" spans="2:3" ht="15.75" hidden="1" thickBot="1" x14ac:dyDescent="0.3">
      <c r="B44" s="9">
        <f>'Fund Detail Worksheet'!B46</f>
        <v>0</v>
      </c>
      <c r="C44" s="11" t="str">
        <f>HYPERLINK(CONCATENATE("http://preview.onlineprospectus.net/",TRIM($D$6),"/",TRIM($C$6),"/ui_kits/",TRIM('Fund Detail Worksheet'!$F46),"/index.html"))</f>
        <v>http://preview.onlineprospectus.net/merrill/perrittmutualfunds/ui_kits//index.html</v>
      </c>
    </row>
    <row r="45" spans="2:3" ht="15.75" hidden="1" thickBot="1" x14ac:dyDescent="0.3">
      <c r="B45" s="6">
        <f>'Fund Detail Worksheet'!B47</f>
        <v>0</v>
      </c>
      <c r="C45" s="11" t="str">
        <f>HYPERLINK(CONCATENATE("http://preview.onlineprospectus.net/",TRIM($D$6),"/",TRIM($C$6),"/ui_kits/",TRIM('Fund Detail Worksheet'!$F47),"/index.html"))</f>
        <v>http://preview.onlineprospectus.net/merrill/perrittmutualfunds/ui_kits//index.html</v>
      </c>
    </row>
    <row r="46" spans="2:3" ht="15.75" hidden="1" thickBot="1" x14ac:dyDescent="0.3">
      <c r="B46" s="9">
        <f>'Fund Detail Worksheet'!B48</f>
        <v>0</v>
      </c>
      <c r="C46" s="11" t="str">
        <f>HYPERLINK(CONCATENATE("http://preview.onlineprospectus.net/",TRIM($D$6),"/",TRIM($C$6),"/ui_kits/",TRIM('Fund Detail Worksheet'!$F48),"/index.html"))</f>
        <v>http://preview.onlineprospectus.net/merrill/perrittmutualfunds/ui_kits//index.html</v>
      </c>
    </row>
    <row r="47" spans="2:3" ht="15.75" hidden="1" thickBot="1" x14ac:dyDescent="0.3">
      <c r="B47" s="6">
        <f>'Fund Detail Worksheet'!B49</f>
        <v>0</v>
      </c>
      <c r="C47" s="11" t="str">
        <f>HYPERLINK(CONCATENATE("http://preview.onlineprospectus.net/",TRIM($D$6),"/",TRIM($C$6),"/ui_kits/",TRIM('Fund Detail Worksheet'!$F49),"/index.html"))</f>
        <v>http://preview.onlineprospectus.net/merrill/perrittmutualfunds/ui_kits//index.html</v>
      </c>
    </row>
    <row r="48" spans="2:3" ht="15.75" hidden="1" thickBot="1" x14ac:dyDescent="0.3">
      <c r="B48" s="9">
        <f>'Fund Detail Worksheet'!B50</f>
        <v>0</v>
      </c>
      <c r="C48" s="11" t="str">
        <f>HYPERLINK(CONCATENATE("http://preview.onlineprospectus.net/",TRIM($D$6),"/",TRIM($C$6),"/ui_kits/",TRIM('Fund Detail Worksheet'!$F50),"/index.html"))</f>
        <v>http://preview.onlineprospectus.net/merrill/perrittmutualfunds/ui_kits//index.html</v>
      </c>
    </row>
    <row r="49" spans="2:3" ht="15.75" hidden="1" thickBot="1" x14ac:dyDescent="0.3">
      <c r="B49" s="6">
        <f>'Fund Detail Worksheet'!B51</f>
        <v>0</v>
      </c>
      <c r="C49" s="11" t="str">
        <f>HYPERLINK(CONCATENATE("http://preview.onlineprospectus.net/",TRIM($D$6),"/",TRIM($C$6),"/ui_kits/",TRIM('Fund Detail Worksheet'!$F51),"/index.html"))</f>
        <v>http://preview.onlineprospectus.net/merrill/perrittmutualfunds/ui_kits//index.html</v>
      </c>
    </row>
    <row r="50" spans="2:3" ht="15.75" hidden="1" thickBot="1" x14ac:dyDescent="0.3">
      <c r="B50" s="9">
        <f>'Fund Detail Worksheet'!B52</f>
        <v>0</v>
      </c>
      <c r="C50" s="11" t="str">
        <f>HYPERLINK(CONCATENATE("http://preview.onlineprospectus.net/",TRIM($D$6),"/",TRIM($C$6),"/ui_kits/",TRIM('Fund Detail Worksheet'!$F52),"/index.html"))</f>
        <v>http://preview.onlineprospectus.net/merrill/perrittmutualfunds/ui_kits//index.html</v>
      </c>
    </row>
    <row r="51" spans="2:3" ht="15.75" hidden="1" thickBot="1" x14ac:dyDescent="0.3">
      <c r="B51" s="6">
        <f>'Fund Detail Worksheet'!B53</f>
        <v>0</v>
      </c>
      <c r="C51" s="11" t="str">
        <f>HYPERLINK(CONCATENATE("http://preview.onlineprospectus.net/",TRIM($D$6),"/",TRIM($C$6),"/ui_kits/",TRIM('Fund Detail Worksheet'!$F53),"/index.html"))</f>
        <v>http://preview.onlineprospectus.net/merrill/perrittmutualfunds/ui_kits//index.html</v>
      </c>
    </row>
    <row r="52" spans="2:3" ht="15.75" hidden="1" thickBot="1" x14ac:dyDescent="0.3">
      <c r="B52" s="9">
        <f>'Fund Detail Worksheet'!B54</f>
        <v>0</v>
      </c>
      <c r="C52" s="11" t="str">
        <f>HYPERLINK(CONCATENATE("http://preview.onlineprospectus.net/",TRIM($D$6),"/",TRIM($C$6),"/ui_kits/",TRIM('Fund Detail Worksheet'!$F54),"/index.html"))</f>
        <v>http://preview.onlineprospectus.net/merrill/perrittmutualfunds/ui_kits//index.html</v>
      </c>
    </row>
    <row r="53" spans="2:3" ht="15.75" hidden="1" thickBot="1" x14ac:dyDescent="0.3">
      <c r="B53" s="6">
        <f>'Fund Detail Worksheet'!B55</f>
        <v>0</v>
      </c>
      <c r="C53" s="11" t="str">
        <f>HYPERLINK(CONCATENATE("http://preview.onlineprospectus.net/",TRIM($D$6),"/",TRIM($C$6),"/ui_kits/",TRIM('Fund Detail Worksheet'!$F55),"/index.html"))</f>
        <v>http://preview.onlineprospectus.net/merrill/perrittmutualfunds/ui_kits//index.html</v>
      </c>
    </row>
    <row r="54" spans="2:3" ht="15.75" hidden="1" thickBot="1" x14ac:dyDescent="0.3">
      <c r="B54" s="9">
        <f>'Fund Detail Worksheet'!B56</f>
        <v>0</v>
      </c>
      <c r="C54" s="11" t="str">
        <f>HYPERLINK(CONCATENATE("http://preview.onlineprospectus.net/",TRIM($D$6),"/",TRIM($C$6),"/ui_kits/",TRIM('Fund Detail Worksheet'!$F56),"/index.html"))</f>
        <v>http://preview.onlineprospectus.net/merrill/perrittmutualfunds/ui_kits//index.html</v>
      </c>
    </row>
    <row r="55" spans="2:3" ht="15.75" hidden="1" thickBot="1" x14ac:dyDescent="0.3">
      <c r="B55" s="6">
        <f>'Fund Detail Worksheet'!B57</f>
        <v>0</v>
      </c>
      <c r="C55" s="11" t="str">
        <f>HYPERLINK(CONCATENATE("http://preview.onlineprospectus.net/",TRIM($D$6),"/",TRIM($C$6),"/ui_kits/",TRIM('Fund Detail Worksheet'!$F57),"/index.html"))</f>
        <v>http://preview.onlineprospectus.net/merrill/perrittmutualfunds/ui_kits//index.html</v>
      </c>
    </row>
    <row r="56" spans="2:3" ht="15.75" hidden="1" thickBot="1" x14ac:dyDescent="0.3">
      <c r="B56" s="9">
        <f>'Fund Detail Worksheet'!B58</f>
        <v>0</v>
      </c>
      <c r="C56" s="11" t="str">
        <f>HYPERLINK(CONCATENATE("http://preview.onlineprospectus.net/",TRIM($D$6),"/",TRIM($C$6),"/ui_kits/",TRIM('Fund Detail Worksheet'!$F58),"/index.html"))</f>
        <v>http://preview.onlineprospectus.net/merrill/perrittmutualfunds/ui_kits//index.html</v>
      </c>
    </row>
    <row r="57" spans="2:3" ht="15.75" hidden="1" thickBot="1" x14ac:dyDescent="0.3">
      <c r="B57" s="6">
        <f>'Fund Detail Worksheet'!B59</f>
        <v>0</v>
      </c>
      <c r="C57" s="11" t="str">
        <f>HYPERLINK(CONCATENATE("http://preview.onlineprospectus.net/",TRIM($D$6),"/",TRIM($C$6),"/ui_kits/",TRIM('Fund Detail Worksheet'!$F59),"/index.html"))</f>
        <v>http://preview.onlineprospectus.net/merrill/perrittmutualfunds/ui_kits//index.html</v>
      </c>
    </row>
    <row r="58" spans="2:3" ht="15.75" hidden="1" thickBot="1" x14ac:dyDescent="0.3">
      <c r="B58" s="9">
        <f>'Fund Detail Worksheet'!B60</f>
        <v>0</v>
      </c>
      <c r="C58" s="11" t="str">
        <f>HYPERLINK(CONCATENATE("http://preview.onlineprospectus.net/",TRIM($D$6),"/",TRIM($C$6),"/ui_kits/",TRIM('Fund Detail Worksheet'!$F60),"/index.html"))</f>
        <v>http://preview.onlineprospectus.net/merrill/perrittmutualfunds/ui_kits//index.html</v>
      </c>
    </row>
    <row r="59" spans="2:3" ht="15.75" hidden="1" thickBot="1" x14ac:dyDescent="0.3">
      <c r="B59" s="6">
        <f>'Fund Detail Worksheet'!B64</f>
        <v>0</v>
      </c>
      <c r="C59" s="11" t="str">
        <f>HYPERLINK(CONCATENATE("http://preview.onlineprospectus.net/",TRIM($D$6),"/",TRIM($C$6),"/ui_kits/",TRIM('Fund Detail Worksheet'!$F64),"/index.html"))</f>
        <v>http://preview.onlineprospectus.net/merrill/perrittmutualfunds/ui_kits//index.html</v>
      </c>
    </row>
    <row r="61" spans="2:3" s="20" customFormat="1" x14ac:dyDescent="0.25">
      <c r="B61" s="163" t="s">
        <v>1</v>
      </c>
      <c r="C61" s="163"/>
    </row>
  </sheetData>
  <sheetProtection selectLockedCells="1" selectUnlockedCells="1"/>
  <mergeCells count="2">
    <mergeCell ref="B2:C3"/>
    <mergeCell ref="B61:C61"/>
  </mergeCells>
  <phoneticPr fontId="9" type="noConversion"/>
  <pageMargins left="0.7" right="0.7" top="0.75" bottom="0.75" header="0.3" footer="0.3"/>
  <pageSetup scale="5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14"/>
  <sheetViews>
    <sheetView tabSelected="1" zoomScaleNormal="100" workbookViewId="0">
      <selection activeCell="C12" sqref="C12"/>
    </sheetView>
  </sheetViews>
  <sheetFormatPr defaultRowHeight="15" x14ac:dyDescent="0.25"/>
  <cols>
    <col min="1" max="1" width="9.140625" style="2" customWidth="1"/>
    <col min="2" max="2" width="34.140625" style="2" bestFit="1" customWidth="1"/>
    <col min="3" max="3" width="74.42578125" style="2" bestFit="1" customWidth="1"/>
    <col min="4" max="16384" width="9.140625" style="2"/>
  </cols>
  <sheetData>
    <row r="2" spans="2:4" ht="15" customHeight="1" x14ac:dyDescent="0.25">
      <c r="B2" s="161" t="s">
        <v>13</v>
      </c>
      <c r="C2" s="161"/>
      <c r="D2" s="10"/>
    </row>
    <row r="3" spans="2:4" ht="15.75" customHeight="1" thickBot="1" x14ac:dyDescent="0.3">
      <c r="B3" s="161"/>
      <c r="C3" s="161"/>
      <c r="D3" s="10"/>
    </row>
    <row r="4" spans="2:4" ht="15.75" customHeight="1" thickBot="1" x14ac:dyDescent="0.3">
      <c r="B4" s="75" t="s">
        <v>4</v>
      </c>
      <c r="C4" s="75" t="s">
        <v>6</v>
      </c>
    </row>
    <row r="5" spans="2:4" ht="15.75" customHeight="1" thickTop="1" thickBot="1" x14ac:dyDescent="0.3">
      <c r="B5" s="78" t="s">
        <v>5</v>
      </c>
      <c r="C5" s="79" t="s">
        <v>7</v>
      </c>
    </row>
    <row r="6" spans="2:4" ht="15.75" customHeight="1" thickBot="1" x14ac:dyDescent="0.3">
      <c r="B6" s="9" t="str">
        <f>'Fund Detail Worksheet'!B6</f>
        <v>Perritt Mutual Funds</v>
      </c>
      <c r="C6" s="8" t="str">
        <f>'Fund Detail Worksheet'!C6</f>
        <v>perrittmutualfunds</v>
      </c>
    </row>
    <row r="7" spans="2:4" ht="15.75" customHeight="1" thickBot="1" x14ac:dyDescent="0.3"/>
    <row r="8" spans="2:4" ht="26.25" thickBot="1" x14ac:dyDescent="0.3">
      <c r="B8" s="80" t="s">
        <v>9</v>
      </c>
      <c r="C8" s="81" t="s">
        <v>8</v>
      </c>
    </row>
    <row r="9" spans="2:4" ht="16.5" thickTop="1" thickBot="1" x14ac:dyDescent="0.3">
      <c r="B9" s="82" t="s">
        <v>11</v>
      </c>
      <c r="C9" s="83" t="s">
        <v>77</v>
      </c>
    </row>
    <row r="10" spans="2:4" s="76" customFormat="1" ht="28.5" customHeight="1" thickBot="1" x14ac:dyDescent="0.3">
      <c r="B10" s="122" t="str">
        <f>'Fund Detail Worksheet'!B10</f>
        <v>Perritt Ultra MicroCap Fund</v>
      </c>
      <c r="C10" s="123" t="str">
        <f>HYPERLINK(CONCATENATE("http://",$C$6,".onlineprospectus.net/",$C$6,"/",'Fund Detail Worksheet'!$D10))</f>
        <v>http://perrittmutualfunds.onlineprospectus.net/perrittmutualfunds/S000000859</v>
      </c>
    </row>
    <row r="11" spans="2:4" s="77" customFormat="1" ht="28.5" customHeight="1" thickBot="1" x14ac:dyDescent="0.3">
      <c r="B11" s="124" t="str">
        <f>'Fund Detail Worksheet'!B11</f>
        <v>Perritt MicroCap Opportunities Fund</v>
      </c>
      <c r="C11" s="147" t="str">
        <f>HYPERLINK(CONCATENATE("http://",$C$6,".onlineprospectus.net/",$C$6,"/",'Fund Detail Worksheet'!$F11))</f>
        <v>http://perrittmutualfunds.onlineprospectus.net/perrittmutualfunds/S000000860</v>
      </c>
    </row>
    <row r="12" spans="2:4" s="77" customFormat="1" ht="28.5" customHeight="1" thickBot="1" x14ac:dyDescent="0.3">
      <c r="B12" s="122" t="str">
        <f>'Fund Detail Worksheet'!B12</f>
        <v xml:space="preserve">Perritt Low Priced Stock Fund </v>
      </c>
      <c r="C12" s="123" t="str">
        <f>HYPERLINK(CONCATENATE("http://",$C$6,".onlineprospectus.net/",$C$6,"/",'Fund Detail Worksheet'!$D12))</f>
        <v>http://perrittmutualfunds.onlineprospectus.net/perrittmutualfunds/S000044271</v>
      </c>
    </row>
    <row r="13" spans="2:4" ht="28.5" customHeight="1" x14ac:dyDescent="0.25"/>
    <row r="14" spans="2:4" s="20" customFormat="1" x14ac:dyDescent="0.25">
      <c r="B14" s="163" t="s">
        <v>1</v>
      </c>
      <c r="C14" s="163"/>
    </row>
  </sheetData>
  <sheetProtection selectLockedCells="1" selectUnlockedCells="1"/>
  <mergeCells count="2">
    <mergeCell ref="B2:C3"/>
    <mergeCell ref="B14:C14"/>
  </mergeCells>
  <phoneticPr fontId="9" type="noConversion"/>
  <pageMargins left="0.7" right="0.7" top="0.75" bottom="0.75" header="0.3" footer="0.3"/>
  <pageSetup scale="5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E828DFA8EF574F8343EB4F01FF978A" ma:contentTypeVersion="1" ma:contentTypeDescription="Create a new document." ma:contentTypeScope="" ma:versionID="3ad673c6b0677cd6a6f2c75423dcdf0b">
  <xsd:schema xmlns:xsd="http://www.w3.org/2001/XMLSchema" xmlns:p="http://schemas.microsoft.com/office/2006/metadata/properties" xmlns:ns2="e7db87ed-6145-4ef4-9cf6-8ec0ad44dbad" targetNamespace="http://schemas.microsoft.com/office/2006/metadata/properties" ma:root="true" ma:fieldsID="306e7d862659a098c39a9b3a1257c407" ns2:_="">
    <xsd:import namespace="e7db87ed-6145-4ef4-9cf6-8ec0ad44dbad"/>
    <xsd:element name="properties">
      <xsd:complexType>
        <xsd:sequence>
          <xsd:element name="documentManagement">
            <xsd:complexType>
              <xsd:all>
                <xsd:element ref="ns2:Archived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e7db87ed-6145-4ef4-9cf6-8ec0ad44dbad" elementFormDefault="qualified">
    <xsd:import namespace="http://schemas.microsoft.com/office/2006/documentManagement/types"/>
    <xsd:element name="Archived" ma:index="8" nillable="true" ma:displayName="Archived" ma:default="0" ma:internalName="Archived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Archived xmlns="e7db87ed-6145-4ef4-9cf6-8ec0ad44dbad">false</Archived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A73DD7-7330-4A16-9202-B274D35AC7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db87ed-6145-4ef4-9cf6-8ec0ad44dbad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E6627194-C99F-49ED-B9BE-2F064A0C3037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  <ds:schemaRef ds:uri="e7db87ed-6145-4ef4-9cf6-8ec0ad44dbad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0406DE1-8793-434B-A7FD-ED53A0A9C8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Fund Detail Worksheet</vt:lpstr>
      <vt:lpstr>Batch Submitter</vt:lpstr>
      <vt:lpstr>Add Class Category</vt:lpstr>
      <vt:lpstr>Preview URL List</vt:lpstr>
      <vt:lpstr>Publish URL 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McFarland</dc:creator>
  <cp:lastModifiedBy>Ryan Kuphall</cp:lastModifiedBy>
  <cp:lastPrinted>2009-11-16T22:20:28Z</cp:lastPrinted>
  <dcterms:created xsi:type="dcterms:W3CDTF">2009-11-16T16:07:11Z</dcterms:created>
  <dcterms:modified xsi:type="dcterms:W3CDTF">2014-04-17T21:44:26Z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0x010100E7E828DFA8EF574F8343EB4F01FF978A</vt:lpwstr>
  </property>
</Properties>
</file>